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Patrycja\2021\6) ZAPYTANIA OFERTOWE  2021\1) Żywność\II etap 2021\SP1\"/>
    </mc:Choice>
  </mc:AlternateContent>
  <bookViews>
    <workbookView xWindow="0" yWindow="0" windowWidth="24000" windowHeight="9330" activeTab="7"/>
  </bookViews>
  <sheets>
    <sheet name="Część nr I" sheetId="1" r:id="rId1"/>
    <sheet name="Część nr II" sheetId="2" r:id="rId2"/>
    <sheet name="Część nr III" sheetId="3" r:id="rId3"/>
    <sheet name="Część nr IV" sheetId="4" r:id="rId4"/>
    <sheet name="Część nr V" sheetId="5" r:id="rId5"/>
    <sheet name="Część nr VI" sheetId="6" r:id="rId6"/>
    <sheet name="Część nr VII" sheetId="7" r:id="rId7"/>
    <sheet name="Część VIII" sheetId="9" r:id="rId8"/>
  </sheets>
  <calcPr calcId="162913"/>
  <extLst>
    <ext uri="GoogleSheetsCustomDataVersion1">
      <go:sheetsCustomData xmlns:go="http://customooxmlschemas.google.com/" r:id="rId9" roundtripDataSignature="AMtx7mgXMbV8b37oP6g60DoF/++uN+n6/g=="/>
    </ext>
  </extLst>
</workbook>
</file>

<file path=xl/calcChain.xml><?xml version="1.0" encoding="utf-8"?>
<calcChain xmlns="http://schemas.openxmlformats.org/spreadsheetml/2006/main">
  <c r="K15" i="9" l="1"/>
  <c r="K14" i="7"/>
  <c r="K15" i="7"/>
  <c r="K16" i="7"/>
  <c r="K17" i="7"/>
  <c r="K18" i="7"/>
  <c r="K19" i="7"/>
  <c r="K20" i="7"/>
  <c r="K21" i="7"/>
  <c r="K22" i="7"/>
  <c r="K23" i="7"/>
  <c r="K24" i="7"/>
  <c r="K25" i="7"/>
  <c r="K26" i="7"/>
  <c r="K13" i="7"/>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21" i="6"/>
  <c r="K13" i="5"/>
  <c r="K14" i="5"/>
  <c r="L14" i="5" s="1"/>
  <c r="K15" i="5"/>
  <c r="K12" i="5"/>
  <c r="K15" i="4"/>
  <c r="K16" i="4"/>
  <c r="K17" i="4"/>
  <c r="K18" i="4"/>
  <c r="K19" i="4"/>
  <c r="K20" i="4"/>
  <c r="K21" i="4"/>
  <c r="K22" i="4"/>
  <c r="K23" i="4"/>
  <c r="K24" i="4"/>
  <c r="K14" i="4"/>
  <c r="L14" i="1"/>
  <c r="L15" i="1"/>
  <c r="L16" i="1"/>
  <c r="L17" i="1"/>
  <c r="L18" i="1"/>
  <c r="L13" i="1"/>
  <c r="K14" i="1"/>
  <c r="K15" i="1"/>
  <c r="K16" i="1"/>
  <c r="K17" i="1"/>
  <c r="K18" i="1"/>
  <c r="K13" i="1"/>
  <c r="H25" i="4"/>
  <c r="L18" i="3"/>
  <c r="H12" i="3"/>
  <c r="H13" i="3"/>
  <c r="H14" i="3"/>
  <c r="H15" i="3"/>
  <c r="H16" i="3"/>
  <c r="H17" i="3"/>
  <c r="H11" i="3"/>
  <c r="H18" i="3" s="1"/>
  <c r="K15" i="2"/>
  <c r="K16" i="2"/>
  <c r="K17" i="2"/>
  <c r="K18" i="2"/>
  <c r="K19" i="2"/>
  <c r="K20" i="2"/>
  <c r="K21" i="2"/>
  <c r="K22" i="2"/>
  <c r="K23" i="2"/>
  <c r="K24" i="2"/>
  <c r="K25" i="2"/>
  <c r="K26" i="2"/>
  <c r="K27" i="2"/>
  <c r="K28" i="2"/>
  <c r="K29" i="2"/>
  <c r="K30" i="2"/>
  <c r="K31" i="2"/>
  <c r="K32" i="2"/>
  <c r="K33" i="2"/>
  <c r="K34" i="2"/>
  <c r="K35" i="2"/>
  <c r="K36" i="2"/>
  <c r="K37" i="2"/>
  <c r="K38" i="2"/>
  <c r="K39" i="2"/>
  <c r="K40" i="2"/>
  <c r="K41" i="2"/>
  <c r="K42" i="2"/>
  <c r="K43" i="2"/>
  <c r="K44" i="2"/>
  <c r="K45" i="2"/>
  <c r="K46" i="2"/>
  <c r="K47" i="2"/>
  <c r="K48" i="2"/>
  <c r="L48" i="2" s="1"/>
  <c r="K49" i="2"/>
  <c r="K50" i="2"/>
  <c r="K14"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9" i="2"/>
  <c r="J50" i="2"/>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21" i="6"/>
  <c r="L13" i="5"/>
  <c r="L15" i="5"/>
  <c r="L12" i="5"/>
  <c r="J23" i="4"/>
  <c r="H23" i="4"/>
  <c r="L23" i="4"/>
  <c r="L15" i="9" l="1"/>
  <c r="L16" i="9" s="1"/>
  <c r="J15" i="9"/>
  <c r="J16" i="9" s="1"/>
  <c r="I15" i="9"/>
  <c r="L23" i="7" l="1"/>
  <c r="L24" i="7"/>
  <c r="L25" i="7"/>
  <c r="J23" i="7"/>
  <c r="J24" i="7"/>
  <c r="J25" i="7"/>
  <c r="I23" i="7"/>
  <c r="I24" i="7"/>
  <c r="I25" i="7"/>
  <c r="L26" i="7"/>
  <c r="J26" i="7"/>
  <c r="I26" i="7"/>
  <c r="L22" i="7"/>
  <c r="J22" i="7"/>
  <c r="I22" i="7"/>
  <c r="L21" i="7"/>
  <c r="J21" i="7"/>
  <c r="I21" i="7"/>
  <c r="L20" i="7"/>
  <c r="J20" i="7"/>
  <c r="I20" i="7"/>
  <c r="L19" i="7"/>
  <c r="L18" i="7"/>
  <c r="J18" i="7"/>
  <c r="I18" i="7"/>
  <c r="L17" i="7"/>
  <c r="J17" i="7"/>
  <c r="I17" i="7"/>
  <c r="L16" i="7"/>
  <c r="J16" i="7"/>
  <c r="I16" i="7"/>
  <c r="L15" i="7"/>
  <c r="J15" i="7"/>
  <c r="I15" i="7"/>
  <c r="L14" i="7"/>
  <c r="J14" i="7"/>
  <c r="I14" i="7"/>
  <c r="L13" i="7"/>
  <c r="J13" i="7"/>
  <c r="J27" i="7" s="1"/>
  <c r="I13" i="7"/>
  <c r="L27" i="7" l="1"/>
  <c r="J52" i="6" l="1"/>
  <c r="I52" i="6"/>
  <c r="J53" i="6"/>
  <c r="I53" i="6"/>
  <c r="J51" i="6"/>
  <c r="I51" i="6"/>
  <c r="J50" i="6"/>
  <c r="I50" i="6"/>
  <c r="J49" i="6"/>
  <c r="I49" i="6"/>
  <c r="J48" i="6"/>
  <c r="I48" i="6"/>
  <c r="J47" i="6"/>
  <c r="I47" i="6"/>
  <c r="J46" i="6"/>
  <c r="I46" i="6"/>
  <c r="J45" i="6"/>
  <c r="I45" i="6"/>
  <c r="J44" i="6"/>
  <c r="I44" i="6"/>
  <c r="J43" i="6"/>
  <c r="I43" i="6"/>
  <c r="J42" i="6"/>
  <c r="I42" i="6"/>
  <c r="J41" i="6"/>
  <c r="I41" i="6"/>
  <c r="J40" i="6"/>
  <c r="I40" i="6"/>
  <c r="J39" i="6"/>
  <c r="I39" i="6"/>
  <c r="J38" i="6"/>
  <c r="I38" i="6"/>
  <c r="J37" i="6"/>
  <c r="I37" i="6"/>
  <c r="J36" i="6"/>
  <c r="I36" i="6"/>
  <c r="J35" i="6"/>
  <c r="I35" i="6"/>
  <c r="J34" i="6"/>
  <c r="I34" i="6"/>
  <c r="J33" i="6"/>
  <c r="I33" i="6"/>
  <c r="J32" i="6"/>
  <c r="I32" i="6"/>
  <c r="J31" i="6"/>
  <c r="I31" i="6"/>
  <c r="J30" i="6"/>
  <c r="I30" i="6"/>
  <c r="J29" i="6"/>
  <c r="I29" i="6"/>
  <c r="J28" i="6"/>
  <c r="I28" i="6"/>
  <c r="J27" i="6"/>
  <c r="I27" i="6"/>
  <c r="J26" i="6"/>
  <c r="I26" i="6"/>
  <c r="J25" i="6"/>
  <c r="I25" i="6"/>
  <c r="J24" i="6"/>
  <c r="I24" i="6"/>
  <c r="J23" i="6"/>
  <c r="I23" i="6"/>
  <c r="J22" i="6"/>
  <c r="J54" i="6" s="1"/>
  <c r="I22" i="6"/>
  <c r="L54" i="6"/>
  <c r="J21" i="6"/>
  <c r="I21" i="6"/>
  <c r="H15" i="5" l="1"/>
  <c r="J15" i="5"/>
  <c r="H14" i="5"/>
  <c r="J14" i="5"/>
  <c r="H13" i="5"/>
  <c r="H16" i="5" s="1"/>
  <c r="J13" i="5"/>
  <c r="H12" i="5"/>
  <c r="J12" i="5"/>
  <c r="L16" i="5" l="1"/>
  <c r="H24" i="4"/>
  <c r="L24" i="4" s="1"/>
  <c r="J24" i="4"/>
  <c r="H22" i="4"/>
  <c r="L22" i="4" s="1"/>
  <c r="J22" i="4"/>
  <c r="H21" i="4"/>
  <c r="L21" i="4" s="1"/>
  <c r="J21" i="4"/>
  <c r="H20" i="4"/>
  <c r="L20" i="4" s="1"/>
  <c r="J20" i="4"/>
  <c r="H19" i="4"/>
  <c r="L19" i="4" s="1"/>
  <c r="J19" i="4"/>
  <c r="H18" i="4"/>
  <c r="L18" i="4" s="1"/>
  <c r="J18" i="4"/>
  <c r="H17" i="4"/>
  <c r="L17" i="4" s="1"/>
  <c r="J17" i="4"/>
  <c r="H16" i="4"/>
  <c r="L16" i="4" s="1"/>
  <c r="J16" i="4"/>
  <c r="H15" i="4"/>
  <c r="J15" i="4"/>
  <c r="H14" i="4"/>
  <c r="J14" i="4"/>
  <c r="L15" i="4" l="1"/>
  <c r="L14" i="4"/>
  <c r="J17" i="3"/>
  <c r="J16" i="3"/>
  <c r="J15" i="3"/>
  <c r="J14" i="3"/>
  <c r="J13" i="3"/>
  <c r="J12" i="3"/>
  <c r="J11" i="3"/>
  <c r="H50" i="2"/>
  <c r="L50" i="2" s="1"/>
  <c r="H49" i="2"/>
  <c r="L49" i="2" s="1"/>
  <c r="H47" i="2"/>
  <c r="L47" i="2" s="1"/>
  <c r="H46" i="2"/>
  <c r="L46" i="2" s="1"/>
  <c r="H45" i="2"/>
  <c r="L45" i="2" s="1"/>
  <c r="H44" i="2"/>
  <c r="L44" i="2" s="1"/>
  <c r="H43" i="2"/>
  <c r="L43" i="2" s="1"/>
  <c r="H42" i="2"/>
  <c r="L42" i="2" s="1"/>
  <c r="H41" i="2"/>
  <c r="L41" i="2" s="1"/>
  <c r="H40" i="2"/>
  <c r="L40" i="2" s="1"/>
  <c r="H39" i="2"/>
  <c r="L39" i="2" s="1"/>
  <c r="H38" i="2"/>
  <c r="L38" i="2" s="1"/>
  <c r="H37" i="2"/>
  <c r="L37" i="2" s="1"/>
  <c r="H36" i="2"/>
  <c r="L36" i="2" s="1"/>
  <c r="H35" i="2"/>
  <c r="L35" i="2" s="1"/>
  <c r="H34" i="2"/>
  <c r="L34" i="2" s="1"/>
  <c r="H33" i="2"/>
  <c r="L33" i="2" s="1"/>
  <c r="H32" i="2"/>
  <c r="L32" i="2" s="1"/>
  <c r="H31" i="2"/>
  <c r="L31" i="2" s="1"/>
  <c r="H30" i="2"/>
  <c r="L30" i="2" s="1"/>
  <c r="H29" i="2"/>
  <c r="L29" i="2" s="1"/>
  <c r="H28" i="2"/>
  <c r="L28" i="2" s="1"/>
  <c r="H27" i="2"/>
  <c r="L27" i="2" s="1"/>
  <c r="H26" i="2"/>
  <c r="L26" i="2" s="1"/>
  <c r="H25" i="2"/>
  <c r="L25" i="2" s="1"/>
  <c r="H24" i="2"/>
  <c r="L24" i="2" s="1"/>
  <c r="H23" i="2"/>
  <c r="L23" i="2" s="1"/>
  <c r="H22" i="2"/>
  <c r="L22" i="2" s="1"/>
  <c r="H21" i="2"/>
  <c r="L21" i="2" s="1"/>
  <c r="H20" i="2"/>
  <c r="L20" i="2" s="1"/>
  <c r="H19" i="2"/>
  <c r="L19" i="2" s="1"/>
  <c r="H18" i="2"/>
  <c r="L18" i="2" s="1"/>
  <c r="H17" i="2"/>
  <c r="L17" i="2" s="1"/>
  <c r="H16" i="2"/>
  <c r="L16" i="2" s="1"/>
  <c r="H15" i="2"/>
  <c r="L15" i="2" s="1"/>
  <c r="H14" i="2"/>
  <c r="K12" i="3" l="1"/>
  <c r="L12" i="3" s="1"/>
  <c r="K14" i="3"/>
  <c r="L14" i="3" s="1"/>
  <c r="K16" i="3"/>
  <c r="L16" i="3" s="1"/>
  <c r="K11" i="3"/>
  <c r="L11" i="3" s="1"/>
  <c r="K13" i="3"/>
  <c r="L13" i="3" s="1"/>
  <c r="K15" i="3"/>
  <c r="L15" i="3" s="1"/>
  <c r="K17" i="3"/>
  <c r="L17" i="3" s="1"/>
  <c r="L25" i="4"/>
  <c r="H51" i="2"/>
  <c r="L14" i="2"/>
  <c r="L51" i="2" s="1"/>
  <c r="J18" i="1"/>
  <c r="H18" i="1"/>
  <c r="J17" i="1"/>
  <c r="H17" i="1"/>
  <c r="J16" i="1"/>
  <c r="H16" i="1"/>
  <c r="J15" i="1"/>
  <c r="H15" i="1"/>
  <c r="J14" i="1"/>
  <c r="H14" i="1"/>
  <c r="J13" i="1"/>
  <c r="H13" i="1"/>
  <c r="H19" i="1" s="1"/>
  <c r="L19" i="1" l="1"/>
</calcChain>
</file>

<file path=xl/sharedStrings.xml><?xml version="1.0" encoding="utf-8"?>
<sst xmlns="http://schemas.openxmlformats.org/spreadsheetml/2006/main" count="566" uniqueCount="259">
  <si>
    <t xml:space="preserve">Załącznik nr  3 </t>
  </si>
  <si>
    <t>…………………………………</t>
  </si>
  <si>
    <t>pieczęć wykonawcy</t>
  </si>
  <si>
    <t>Formularz cenowy</t>
  </si>
  <si>
    <t xml:space="preserve">Część nr I zamówienia:  Pieczywo,  świeże wyroby piekarskie </t>
  </si>
  <si>
    <t>CPV - 15810000-9</t>
  </si>
  <si>
    <t>Lp.</t>
  </si>
  <si>
    <t>Nazwa produktu</t>
  </si>
  <si>
    <t>Kod CPV</t>
  </si>
  <si>
    <t>Jednostka miary</t>
  </si>
  <si>
    <t>Ilość</t>
  </si>
  <si>
    <t>Oferowany produkt*</t>
  </si>
  <si>
    <t>Cena jednostkowa netto</t>
  </si>
  <si>
    <t>Wartość netto</t>
  </si>
  <si>
    <t>Stawka podatku VAT  (%)</t>
  </si>
  <si>
    <t>Wartość VAT</t>
  </si>
  <si>
    <t>Cena jednostkowa brutto</t>
  </si>
  <si>
    <t xml:space="preserve">Wartość brutto </t>
  </si>
  <si>
    <t> Chleb pszenno-żytni, krojony, pakowany, o wadze ok.  700 g</t>
  </si>
  <si>
    <t>15811000-6</t>
  </si>
  <si>
    <t>sztuka</t>
  </si>
  <si>
    <t>Chleb razowy zwykły, krojony, pakowany, o wadze ok. 600 g</t>
  </si>
  <si>
    <t>Bułka zwykła pszenna o wadze ok. 100 g</t>
  </si>
  <si>
    <t>Bułka tarta wysuszona bułka pszenna drobno mielona, sypka, otrzymana przez rozdrobnienie wysuszonego pieczywa pszennego zwykłego i wyborowego, bez dodatku nasion, nadzień, zdobień, sypka, bez grudek, barwa naturalna, może być niejednolita, smak i zapach charakterystyczny dla suszonego pieczywa, opakowanie jednostkowe - torebka papierowa lub zgrzewka termokurczliwa, opakowanie ok. 500 g</t>
  </si>
  <si>
    <t>Pączki  z marmoladą, tradycyjne  waga  50- 60 g</t>
  </si>
  <si>
    <t>15812100-4</t>
  </si>
  <si>
    <t xml:space="preserve">Drożdżówki  z nadzieniem z różnym nadzieniem  wadze 80-100 g </t>
  </si>
  <si>
    <t>15812122-4</t>
  </si>
  <si>
    <t>Razem</t>
  </si>
  <si>
    <t>X</t>
  </si>
  <si>
    <t xml:space="preserve">* Oferent musi wypełnić wszystkie wiersze i kolumny formularza cenowego. </t>
  </si>
  <si>
    <t>Potwierdzam, że  oferowane  produkty są  zgodne  z Rozporządzeniem Ministra Zdrowia z dnia 26 sierpnia 2016 r. w sprawie grup środków spożywczych przeznacznych do sprzedaży dzieciom i młodzieży w jednostkach systemu oświaty oraz wymagań, jakie muszą spełniać środki spożywcze stosowane w ramach żywienia zbiorowego dzieci i młodzieży w tych jednostkach (Dz. U. z 2016 poz. 1154)</t>
  </si>
  <si>
    <t>……………………………………………</t>
  </si>
  <si>
    <t>………………………………………………………………..</t>
  </si>
  <si>
    <t>miejscowość, data</t>
  </si>
  <si>
    <t xml:space="preserve">(pieczęć i podpis(y) osób(y) uprawnionych do reprezentacji Wykonawcy </t>
  </si>
  <si>
    <t>ZOJO.261.1.2.2021</t>
  </si>
  <si>
    <t>Załącznik nr  3</t>
  </si>
  <si>
    <t>Część nr II zamówienia:  Różne produkty spożywcze</t>
  </si>
  <si>
    <t>CPV 15800000-6</t>
  </si>
  <si>
    <t>Stawka  podatku VAT (%)</t>
  </si>
  <si>
    <t xml:space="preserve">Bazylia suszona  opakowanie jednostkowe  10g, bez obcych zapachów, </t>
  </si>
  <si>
    <t>15870000-7</t>
  </si>
  <si>
    <t>Cukier  kryształ pakowany w torebki o pojemości ok.. 1 kg, kat. I</t>
  </si>
  <si>
    <t>15831000-2</t>
  </si>
  <si>
    <t>kg</t>
  </si>
  <si>
    <t>Cukier puder pakowany w torebki o wadze minimum 500 g</t>
  </si>
  <si>
    <t xml:space="preserve">Cukier waniliowy syntetycznie aromatyzowany o smaku waniliowym, przyprawa do ciast, deserów i potraw słodkich w opakownaiu jednostkowym - torebka o wadze minimum 16 g, </t>
  </si>
  <si>
    <t>Cynamon mielony- bez obcych zapachów,opakowanie jednostkowe ok. 16 g</t>
  </si>
  <si>
    <t>15872000-1</t>
  </si>
  <si>
    <t xml:space="preserve">Dżem wiśniowy niskosłodzony o zawartości cukru nie większej niż 36 g na 100 g produktu, w słoikach o pojemności ok. 270 -280 g </t>
  </si>
  <si>
    <t>15332290-3</t>
  </si>
  <si>
    <t>Kasza jęczmienna  średnia, perłowa mazurska, po ugotowaniu powinna być sypka i nie powinna się sklejać, w opakowaniach o masie  ok. 1 kg</t>
  </si>
  <si>
    <t>15613100-9</t>
  </si>
  <si>
    <t>Kasza manna zwykła,  opakowanie jednostkowe o wadze ok. 500g</t>
  </si>
  <si>
    <t>Kminek ziarnisty-bez obcych zapachów, opakowanie jednostkowe ok.20 g</t>
  </si>
  <si>
    <t>Koncentrat pomidorowy  konsystencja stała w formie pasty, kolor czerwony, zawartość ekstraktu pomidorowego min. 30%, opakowanie jednostkowe: słoik  ok. 200 g</t>
  </si>
  <si>
    <t>15331427-6</t>
  </si>
  <si>
    <t>Kwasek cytrynowy  , konsystencja - kryształy sypkie, bez zlepów i grudek lub proszek;barwa - kryształy bezbarwne lub proszek biały; smak - silnie kwaśny;  opakowanie jednostkowe torebka pergaminowa o wadze minimum 20 g</t>
  </si>
  <si>
    <t>15890000-3</t>
  </si>
  <si>
    <t xml:space="preserve">Liść laurowy konsystencja -łamliwa, zapach- swoisty, bez zapachów obcych, smak - gorzki, bez posmaków obcych, opakowanie z foli wielowarstwowej o wadze minimum 6 g </t>
  </si>
  <si>
    <t>15871000-4</t>
  </si>
  <si>
    <t>Lubczyk bez obcych zapachów, w opakowaniach jednostkowych  ok. 10 g</t>
  </si>
  <si>
    <t>Majeranek otarty aromatyczny, gorzki smak, opakowanie jednostkowe ok. 8 g</t>
  </si>
  <si>
    <t>Mąka poznańska pszenna, typ 500 opakowanie jednostkowe 1kg</t>
  </si>
  <si>
    <t>15612100-2</t>
  </si>
  <si>
    <r>
      <rPr>
        <sz val="8"/>
        <color rgb="FF000000"/>
        <rFont val="Arial"/>
        <family val="2"/>
        <charset val="238"/>
      </rPr>
      <t xml:space="preserve">Makaron  typ </t>
    </r>
    <r>
      <rPr>
        <sz val="8"/>
        <color rgb="FF000000"/>
        <rFont val="Arial"/>
        <family val="2"/>
        <charset val="238"/>
      </rPr>
      <t>nitka (grubsza) makaron 4 - jajeczny,</t>
    </r>
    <r>
      <rPr>
        <sz val="8"/>
        <color rgb="FF000000"/>
        <rFont val="Arial"/>
        <family val="2"/>
        <charset val="238"/>
      </rPr>
      <t xml:space="preserve">  opakowanie jednostkowe ok.  1 kg, po ugotowaniu konsystencja stała nie powinien się sklejać, bez dodatków i ulepszaczy, </t>
    </r>
  </si>
  <si>
    <t>15851100-9</t>
  </si>
  <si>
    <r>
      <rPr>
        <sz val="8"/>
        <color rgb="FF000000"/>
        <rFont val="Arial"/>
        <family val="2"/>
        <charset val="238"/>
      </rPr>
      <t xml:space="preserve">Makaron  typ </t>
    </r>
    <r>
      <rPr>
        <sz val="8"/>
        <color rgb="FF000000"/>
        <rFont val="Arial"/>
        <family val="2"/>
        <charset val="238"/>
      </rPr>
      <t>świdreki,</t>
    </r>
    <r>
      <rPr>
        <sz val="8"/>
        <color rgb="FF000000"/>
        <rFont val="Arial"/>
        <family val="2"/>
        <charset val="238"/>
      </rPr>
      <t xml:space="preserve">  jajeczny, opakowanie jednostkowe ok.  1 kg, po ugotowaniu konsystencja stała nie powinien się sklejać, bez dodatków i ulepszaczy, </t>
    </r>
  </si>
  <si>
    <t>Makaron spaghetti, po ugotowaniu konsystencja stała nie powinien się sklejać, bez dodatków i ulepszaczy, o opakowanie jednoskowe ok.  500 g</t>
  </si>
  <si>
    <t xml:space="preserve">Mąka ziemniaczana, opakowanie jednostkowe ok. 500 g </t>
  </si>
  <si>
    <t>15620000-0</t>
  </si>
  <si>
    <t>Musztarda stołowa, konsystencja gęsta, kolor odpowiedni dla danego surowca, gęsta konsystencja, stonowana barwa musztardy, wykonana na bazie naturalnych surowców, nie zawierająca konserwantów i sztucznych barwników, opakowania jednostkowe od 175 gdo  200 g</t>
  </si>
  <si>
    <t>15871250-1</t>
  </si>
  <si>
    <t xml:space="preserve">Soczek  wieloowocowy  opakowanie kartonik o poj. ok.  200 ml </t>
  </si>
  <si>
    <t>15982000-5</t>
  </si>
  <si>
    <t>Ocet spirytusowy 10 %  opakowanie jednostkowe ok. 0,5 l</t>
  </si>
  <si>
    <t>15871110-8</t>
  </si>
  <si>
    <t xml:space="preserve">Olej roślinny, rafinowany  o zawartości  kwasów  jednonienasyconych powyżej 50 %, zawartości kwasów wielonienasyconych poniżej 40%,opakowania butelki plastikowe  1 l  
</t>
  </si>
  <si>
    <t>15411100-3</t>
  </si>
  <si>
    <t>litr</t>
  </si>
  <si>
    <t>Papryka mielona naturalna, słodka, z wysuszonych i zmielonych owoców papryki, opakowanie typu tripleks jednostkowe o wadze minimum 20 g</t>
  </si>
  <si>
    <t xml:space="preserve">Ryż biały, ziarno ryżu długie preparowane termicznie (100%), po ugotowaniu sypkie, lekkie, puszyste, niesklejone, ziarna powinny się rozdzielać,  w opakowaniu jednostkowym o wadze  ok. 1kg </t>
  </si>
  <si>
    <t>15611000-4</t>
  </si>
  <si>
    <t>Seler konserwowy, cięty, w opakowaniach szklanych - słoik, o wadze od  860 g - 900 g</t>
  </si>
  <si>
    <t>15331400-1</t>
  </si>
  <si>
    <t>Sól  sodowo-potasowa biała, opakowanie jednostkowe o wadze  - 1 kg,</t>
  </si>
  <si>
    <t>15872400-5</t>
  </si>
  <si>
    <t>Makaron penne 1kg</t>
  </si>
  <si>
    <t>Lubczyk bez obcych zapachów opak jednostkowe do 20 g</t>
  </si>
  <si>
    <t>Pieprz czarny mielony,  wyrazisty smak opakowanie jednostkowe o wadze do 15 g</t>
  </si>
  <si>
    <t>15872100-2</t>
  </si>
  <si>
    <t xml:space="preserve">Ziele angielskie owoc, w opakowaniach jednostkowych do 15 g </t>
  </si>
  <si>
    <t>15872300-4</t>
  </si>
  <si>
    <t xml:space="preserve">Żurek  w płynie skład: mąka żytnia,mąka pszenna,  opakowanie butelka o pojemności ok. 0,50 l </t>
  </si>
  <si>
    <t xml:space="preserve">15851000-8 </t>
  </si>
  <si>
    <t xml:space="preserve">Ogórki konserwowe powierzchnia ogórków wolna od uszkodzeń mechanicznych i plam chorobowych, kształt możliwie prosty, jędrne, chrupkie; barwa na powierzchni oliwkowo-zielona, dopuszczalnie białe przebarwienia;  opakowanie - słoiki szklane o pojemności 880 ml do 1 l; </t>
  </si>
  <si>
    <t>15331500-2</t>
  </si>
  <si>
    <t xml:space="preserve">Drożdże w opakowaniu jednostkowym o wadze ok. 100 g </t>
  </si>
  <si>
    <t xml:space="preserve">15899000-6  </t>
  </si>
  <si>
    <t>Pieprz ziołowy</t>
  </si>
  <si>
    <t xml:space="preserve"> Przyprawa typu Imbir mielony</t>
  </si>
  <si>
    <t>Przyprawa typu Papryka ostra w proszku</t>
  </si>
  <si>
    <t>Potwierdzam, że oferowane produkty są  zgodne z Rozporządzeniem Ministra Zdrowia z dnia 26 sierpnia 2016 r. w sprawie grup środków spożywczych przeznacznych do sprzedaży dzieciom i młodzieży w jednostkach systemu oświaty oraz wymagań, jakie musza spełniać środki spożywcze stosowane w ramach żywienia zbiorowego dzieci i młodzieży w tych jednostkach (Dz. U. z 2016 poz. 1154)</t>
  </si>
  <si>
    <t>Część nr III zamówienia: Produkty mleczarskie, jaja</t>
  </si>
  <si>
    <t>CPV 15500000-3; CPV 03142500-3</t>
  </si>
  <si>
    <t>Oferowany produkt</t>
  </si>
  <si>
    <t>Stawka VAT</t>
  </si>
  <si>
    <t xml:space="preserve">Jogurt naturalny  struktura i konsystencja – jednolita, bez grudek, lekko luźna, barwa charakterystyczna dla użytych składników, smak i zapach – czysty, łagodny, lekko kwaśny, bez obcych posmaków i zapachów,bez konserwantów,  o zawartości  nie więcej  niż 3% tłuszczu  opakowanie kubek o poj. 370 g </t>
  </si>
  <si>
    <t>15551320-4</t>
  </si>
  <si>
    <t xml:space="preserve">Masło pełnotłuste,  masło nie solone w kostkach o wadze ok. 200 g,  zawartości tłuszczu min. 82%,  o smaku czystym, lekko kwaśnym, z lekkim posmakiem pasteryzacji, zapach: mlekowy, bez obcych zapachów, konsystencja: jednolita, zwarta, smarowna, dopuszcza się lekko twardą, lekko mazistą, starannie uformowana, powierzchnia gładka, sucha, barwa: jednolita, dopuszcza się intensywniejszą na powierzchni,  </t>
  </si>
  <si>
    <t>15530000-2</t>
  </si>
  <si>
    <t xml:space="preserve">Mleko o zawartości 2% tłuszczu, normalizowane, pasteryzowane, opakowanie bezpośrednie: butelka 1000 ml, wygląd i barwa jednolita, smak i zapach czysty bez obcych posmaków i zapachów, barwa jasnokremowa, konsystencja płynna. </t>
  </si>
  <si>
    <t>15511000-3</t>
  </si>
  <si>
    <t>Maślanka naturalna  pasteryzowana, mleko pasteryzowane, mleko odtłuszczone w proszku, żywe kultury bakterii mlekowych zawierająca nie więcej niż 10 g curków w 100 ml,  5% tłuszczu , opakowanie kartonowe ok.  1 l</t>
  </si>
  <si>
    <t>15551500-0</t>
  </si>
  <si>
    <t xml:space="preserve">Ser twarogowy półtłusty nie mielony, smak: czysty, łagodny, lekko kwaśny, posmak pasteryzacji, zapach: pasteryzacji, bez obcych zapachów, konsystencja: jednolita, zwarta, bez grudek, lekko luźna, barwa: biała do lekko kremowej, jednolita w całej masie, </t>
  </si>
  <si>
    <t>15542100-0</t>
  </si>
  <si>
    <t xml:space="preserve">Śmietana 18%, do zup i sosów homogenizowana, bez konserwantów , smak: lekko kwaśny, kremowy, zapach: czysty, bez obcych zapachów, produkt o jednolitej, gęstej, kremowej konsystencji, dopuszcza się lekki podstój tłuszczu, barwa jednolita, biała z odcieniem jasnokremowym do kremowego, opakowanie jednostkowe w kubku o poj.  330 g, </t>
  </si>
  <si>
    <t>15512000-0</t>
  </si>
  <si>
    <t xml:space="preserve">Jaja świeże,   kurze - zgodne z klasą I A, duże L -  - jajka o wadze od 63 g do 73 g, każde jajko musi posiadać nadrukowany numer identyfikacyjny, nie dopuszczone są jajka nieoznakowane, zbite lub popękane, opakowanie powinno zawierać: -nazwę lub numer producenta oraz adres, - klasę jakości, - kategorię wagową, -liczbę jaj w opakowaniu, -datę pakowania; towar musi spełniać normy techniczne i jakościowe jakie wynikają z obowiązujących przepisów polskiego prawa dla produktów żywnościowych, preferowane jaja z systemu chowu 1 -  na wolnym wybiegu, 
</t>
  </si>
  <si>
    <t>03142500-3</t>
  </si>
  <si>
    <t>Potwierdzam, że oferowane produkty są zgodne z Rozporządzeniem Ministra Zdrowia z dnia 26 sierpnia 2016 r. w sprawie grup środków spożywczych przeznacznych do sprzedaży dzieciom i młodzieży w jednostkach systemu oświaty oraz wymagań, jakie musza spełniać środki spożywcze stosowane w ramach żywienia zbiorowego dzieci i młodzieży w tych jednostkach (Dz. U. z 2016 poz. 1154)</t>
  </si>
  <si>
    <t xml:space="preserve">Część nr IV zamówienia - Produkty mięsne (wieprzowe i wołowe)  </t>
  </si>
  <si>
    <t>CPV 15100000-9</t>
  </si>
  <si>
    <t>Stawka podatku VAT (%)</t>
  </si>
  <si>
    <t xml:space="preserve">Schab wieprzowy surowy bez kości -  z odcinka piersiowo-lędźwiowego tuszy, zaw. mięśnie: najdłuższy grzbietu, wielodzielny grzbietu, kolczasty i lędźwiowy większy, gruby, jednolity, soczysty mięsień otoczony błoną i niewielką ilością tłuszczu, barwa ciemnoróżowa, zapach - swoisty, charakterystyczny dla każdego rodzaju mięsa, konsystencja- jędrna, elastyczna, powierzchnia czysta, sucha, matowa, przekrój- lekko wilgotny, sok mięsny- przezroczystypowierzchnia czysta, nie zakrwawiona, bez przekrwień, zmiażdzonych kości, oślizgłości, nalotu pleśni, barwa mięsni różowa, zaw. tłuszczu nie większa niż 4%, klasa I  </t>
  </si>
  <si>
    <t>15113000-3</t>
  </si>
  <si>
    <t>Łopatka wieprzowa bez kości, skóry i golonki,  - mięso  z łopatki świeże,  mięso chude, nie ścięgniste, dopuszczalny tłuszcz międzymięśniowy do 10%, niedopuszczalny tłuszcz zewnętrzny, nie zawierające chrząstek, ścięgien niekonsumpcyjnych i powięzi, część zasadnicza wieprzowiny, w skład łopatki wchodzi tkanka mięsna grubo włóknista, bez przerostu tkanki tłuszczowej i bez skóry;  barwa; ciemnoróżowa, zapach swoisty, charakterystyczny dla każdego rodzaju mięsa, konsystencja jędrna i elastyczna, powierzchnia sucha i matowa, przekrój lekko wilgotny, sok mięsny- przezroczysty,  klasa I</t>
  </si>
  <si>
    <t xml:space="preserve">Żeberka wieprzowe paski surowe kl. 1, mięso z kością, pochodzące z rozbioru młodych sztuk (przy żebrach powinna zostać cienka warstwa mięsa od boczku), pocięte na paski o szerokości ok. 8-10cm, powierzchnia czysta nie zakrwawiona, bez przekrwień, pomiażdżonych kości, nie dopuszcza się oślizłości, nalotu pleśni, barwa mięśni jasno różowa do czerwonej dopuszcza się zmatowienia, barwa tłuszczu biała z odcieniem kremowym lub lekko różowym, zapach swoisty charakterystyczny dla mięsa świeżego bez oznak zaparzenia i rozpoczynającego się psucia, 
</t>
  </si>
  <si>
    <t xml:space="preserve"> Boczek wędzony  mięso wieprzowe klasa I (100% boczku z półtuszy) bez żeberek i bez skóry, powierzchnia czysta, lekko wilgotna, smak i zapach: charakterystyczny dla danego asortymentu, wyczuwalny smak wędzenia, niedopuszczalny jest smak i zapach świadczący o nieświeżości lub inny obcy; konsystencja: wilgotna, niedopuszczalne skupiska galarety oraz wyciek soku; barwa: charakterystyczna dla wędzonek, </t>
  </si>
  <si>
    <t xml:space="preserve">Karkówka wieprzowa, bez kości, świeża,  kl. 1 - część zasadnicza wieprzowiny, odcięta z odcinka szyjnego półtuszy, odcięta w linii oddzielenia głowy (z przodu), w skład karkówki wchodzi tkanka mięsna grubo włóknista, poprzerastana tłuszczem i tkanką łączną; barwa ciemnoróżowa, zapach swoisty, charakterystyczny dla każdego rodzaju mięsa, konsystencja jędrna i elastyczna, powierzchnia sucha 
i matowa, przekrój lekko wilgotny, sok mięsny- przezroczysty, dopuszcza się nieznaczne zmatowienie barwy mięsa
</t>
  </si>
  <si>
    <t>1511300-4</t>
  </si>
  <si>
    <t xml:space="preserve"> Podgardle wieprzowe  wędzone, z półtuszy wieprzowej, odcięte po liniach: od przodu po lini odcięcia głowy wzdłuż krawędzi dolnej szczęki, od góry po lini podziału tuszy, od tyłu cięciem prostopadłym do kręgosłupa, powierzchnia gładka, niezakrwawnina, niepostrzepiona, bez opiłków kości, przekrwień, głębszych pozacinań, powierzchnia tkanki mięsniowej i tłuszczowej połyskująca, sucha, lekko wilgotna, niedopuszczlna oślizgłość, nalot pleśni, mięsco czyste, bez sladów jakichkolwiek zanieczyszczeń, , barwa mięśni jasnorózowa do czerwonej, dopuszczalne zmatowienie, niedopuszczalny odcień szary lub zielonkawy, brwa tłuszczu biała z odcieniem kremowym lub lekko różowym, zapach swoisty, charakterystyczny dla mięsa świeżego, bez oznak zaparzenia, </t>
  </si>
  <si>
    <t>Antrykot wołowy z kością  - część zasadnicza wołowiny, mięso z górnej częsci piersiowej ćwierćtuszy przedniej z naturalnie przyległą powięzią podskórną, z dopuszczalna warstwą tłuszczu zewnetrznego do 1,5 cm, odcięte: od przodu - po lini między szóstym i siódmym kregiem piersiowym, od tyłu - po lini między ostatnim i przedostatnim kręgiem piersiowym, od dołu - po lini odcięcia szpondra; wskład antrykotu wchodza mięsnie - najdłuższy grzbietu między szóstym a trzynastym kręgiem piersiowym, górna część mięsi międzyżebrowych zewnętrznych i wewnętrznych, mięso pozbawione kości, mięso czyste, bez sladów zanieczyszczeń , barwa mięśni jasnoczerwona, czerwona, ciemnoczerwona do brązowo wiśniowej, dopuszczalne zmatowienie, barwa tłuszczu biała do jasnożółtej, konsystencja jędrna i elastyczna, swoisty, charaktertystyczny dla swieżego mięsa wołowego, bez oznak zaparzania i rozpoczynającego sie psucia, niedopuszczalny zapach obcy, powierzchnia sucha, dopuszczalna lekko wilgotna, gładka bez pomniażdzonych kości, głębszych pozacinań, niedopuszczalna oślizgłość, nalot pleśni, mięso kl. I</t>
  </si>
  <si>
    <t>15111100-0</t>
  </si>
  <si>
    <t>Kiełbasa typu zwyczajna ekstra, zawartość mięsa wieprzowego min. 60%  bez uleszaczy i konserwantów,  średnio rozdrobniona wędzona parzona.</t>
  </si>
  <si>
    <t>15131700-2</t>
  </si>
  <si>
    <t>Szynka wieprzowa - kulka, surowa, bez kości, element wieprzowy pozbawiony kości znajdujący się w tylnej częsci półtuszy, skladający się z kilku anatomicznych mięśni, bez przerostu tkanki  tłuszczowej, powierzchnia czysta, gładka, niepostrzepiona, bez opiłków kości, przekrwień, ponacinań, mięso świeże, niemrożone,  niedopuszczalny tłuszcz zewnętrzny, część zasadnicza wieprzowiny-odcięta z tylnej półtuszy bez nogi i golonki, linia cięcia przebiega pomiędzy I i II kręgiem kości krzyżowej, tkanka mięsna delikatna, drobnowłóknista, miękka i soczysta, produkt obrobiony kulinarnie, odtłuszczony,  barwa- ciemnoróżowa, zapach-swoisty, charakterystyczny dla każdego rodzaju mięsa, konsystencja- jędrna, elastyczna, powierzchnia- sucha, matowa, przekrój- lekko wilgotny, sok mięsny- przezroczysty, mięso  klasa I</t>
  </si>
  <si>
    <t>15113000-4</t>
  </si>
  <si>
    <t xml:space="preserve">Żebra wołowe  mięso z kością,  pocięte na paski, powierzchnia czysta nie zakrwawiona, bez przekrwień, pomiażdżonych kości, nie dopuszcza się oślizłości, nalotu pleśni, mięso świeże, o barwie typowej dla danego gatunku mięsa, bez  przebarwień,  zapach swoisty charakterystyczny dla mięsa świeżego bez oznak zaparzenia i rozpoczynającego się psucia, </t>
  </si>
  <si>
    <t>15111000-9</t>
  </si>
  <si>
    <t>ZOJO.261.2.2021</t>
  </si>
  <si>
    <t>Kiełbasa swojska, zawartość mięsa wieprzowego min. 60%  bez uleszaczy i konserwantów,  średnio rozdrobniona wędzona parzona.</t>
  </si>
  <si>
    <t>Załącznik nr 3</t>
  </si>
  <si>
    <t>Część nr V zamówienia - Produkty mięsne (drób)</t>
  </si>
  <si>
    <t>CPV 15112000-6</t>
  </si>
  <si>
    <t>Oferowany produkt *</t>
  </si>
  <si>
    <t xml:space="preserve">Filet z piersi kurczaka mieso drobiowe z piersi kurczaka, bez kości klatki piersiowej, grzbietu i ścięgień, świeże ,nie mrożone, prawidłowo wykrwawione i odcięte, zapach naturalny dla mięsa drobiowego swieżego, powierzchnia czysta, gładka, niezakrwawiona, niepostrzepiona, bez opiłków kości i tłuszczu, </t>
  </si>
  <si>
    <t>15112000-6</t>
  </si>
  <si>
    <t xml:space="preserve">Udziec z kurczaka/ noga, mięso świeże, niemrożone, element tuszki kurczęcej, powierzchnia czysta, nie zakrwawiona, bez przekrwień, zmiażdzonych kości, bez oslizgłosci, nalotu pleśni. </t>
  </si>
  <si>
    <t>15112130-6</t>
  </si>
  <si>
    <t xml:space="preserve">Filet z piersi indyka, mieso drobiowe,świeże niemrozone, uzyskane z tusz indyczych, zawierające mięśnie piersiowe, bez kości klatki piersiowej, grzbietu i ścięgień,, prawidłowo wykrwawione i odcięte, zapach naturalny dla mięsa drobiowego świeżego, powierzchnia czysta, gładka, niezakrwawiona, niepostrzepiona, bez opiłków kości i tłuszczu, </t>
  </si>
  <si>
    <t>15112120-3</t>
  </si>
  <si>
    <t xml:space="preserve">Dramstiki drobiowe świeże, niemrożone, element tuszki kurczęcej, powierzchnia czysta, nie zakrwawiona, bez przekrwień, zmiażdzonych kości, bez oslizgłosci, nalotu pleśni. </t>
  </si>
  <si>
    <t xml:space="preserve">ZOJO.261.1.2.2021     </t>
  </si>
  <si>
    <t>Część nr VI  zamówienia- Warzywa i owoce</t>
  </si>
  <si>
    <t>CPV  03200000-3</t>
  </si>
  <si>
    <t>Burak czerwony świeży, bez liści, zdrowe, czysty, suchy, nienadmarznięty, bez śladów uszkodzeń mechanicznych</t>
  </si>
  <si>
    <t>03221111-7</t>
  </si>
  <si>
    <t>Banan gat. 1 - świeży, zdrowy, nienadmarznięty, czysty, o dobrym smaku, bez śladów uszkodzeń mechanicznych, małe owoce (1 szt. o wadze 100g-120g)</t>
  </si>
  <si>
    <t>03222111-4</t>
  </si>
  <si>
    <t>Cebula zdrowa, czysta, sucha, o dobrym smaku, nienadmarznięta, bez śladów uszkodzeń mechanicznych</t>
  </si>
  <si>
    <t>03221113-1</t>
  </si>
  <si>
    <t xml:space="preserve">Cytryna klasa: extra - świeża, soczysta, zdrowa, czysta, o dobrym smaku, nienadmarznięta, bez uszkodzeń mechanicznych, </t>
  </si>
  <si>
    <t>03222210-8</t>
  </si>
  <si>
    <t>Czosnek główki - zdrowy, świeży, czysty, suchy, o dobrym smaku, nienadmarznięty, bez śladów uszkodzeń mechanicznych</t>
  </si>
  <si>
    <t>03221110-0</t>
  </si>
  <si>
    <t>Fasola biała  typu "Piękny Jaś" nasiona suche, jednorodne odmiany, zdrowe, czyste bez śladów uszkodzeń mechanicznych</t>
  </si>
  <si>
    <t>03221213-2</t>
  </si>
  <si>
    <t>Groch żółty łuskany, połówki</t>
  </si>
  <si>
    <t xml:space="preserve">Gruszka świeża deserowa, gat. 1  - świeża, soczysta, zdrowa, czysta, o dobrym smaku, nienadmarznięta, bez śladów uszkodzeń mechanicznych, jednakowej wielkości                  </t>
  </si>
  <si>
    <t>03222322-6</t>
  </si>
  <si>
    <t>Jabłko krajowe, deserowe, jadalne,  świeże, soczyste, zdrowe, czyste, o dobrym smaku, nienadmarznięte, bez śladów uszkodzeń mechanicznych, jednakowych średnicach</t>
  </si>
  <si>
    <t>03222321-9</t>
  </si>
  <si>
    <t>Kapusta biała  głowiasta biała, zdrowa, czysta, świeża, bez śladów uszkodzeń mechanicznych</t>
  </si>
  <si>
    <t>03221410-3</t>
  </si>
  <si>
    <t>Kapusta biała młoda głowiasta biała, zdrowa, czysta, świeża, bez śladów uszkodzeń mechanicznych</t>
  </si>
  <si>
    <t>Kapusta czerwona gat. 1 - zdrowa, czysta, nienadmarznięta, bez śladów uszkodzeń mechanicznych, świeża</t>
  </si>
  <si>
    <t xml:space="preserve">Kapusta kiszona gat. 1 - o dobrym smaku, zapachu, nienadmarznięta, 
</t>
  </si>
  <si>
    <t>Kapusta pekińska  zdrowa, czysta, nienadmarznięta, bez śladów uszkodzeń mechanicznych</t>
  </si>
  <si>
    <t>Kiwi świeże, bez śladów zepsucia, jednakowej wielkości</t>
  </si>
  <si>
    <t>03222118-3</t>
  </si>
  <si>
    <t>Koperek - świeży, czysty, zdrowy, bez śladów uszkodzeń mechanicznych, w pęczkach</t>
  </si>
  <si>
    <t>03221300-9</t>
  </si>
  <si>
    <t>sztuka (pęczek)</t>
  </si>
  <si>
    <t xml:space="preserve">Mandarynka - świeża, bez pestek, soczysta, zdrowa, czysta, o dobrym smaku, nienadmarznięta, bez śladów uszkodzeń mechanicznych, o jednakowych średnicach </t>
  </si>
  <si>
    <t>03222240-7</t>
  </si>
  <si>
    <t xml:space="preserve">Marchew korzeń bez naci, świeża, zdrowa, czysta, sucha, nienadmarznięta, bez śladów uszkodzeń mechanicznych, </t>
  </si>
  <si>
    <t>03221112-4</t>
  </si>
  <si>
    <t>Natka pietruszki - świeża, czysta, zdrowa, bez śladów uszkodzeń mechanicznych, w pęczkach</t>
  </si>
  <si>
    <t xml:space="preserve">Nektarynka świeża, bez śladów zepsucia, </t>
  </si>
  <si>
    <t xml:space="preserve">03222200-5 </t>
  </si>
  <si>
    <t xml:space="preserve">Ogórek kiszony gat. 1 o dobrym smaku, zapachu, nienadmarznięty,
</t>
  </si>
  <si>
    <t>03221270-9</t>
  </si>
  <si>
    <t>Ogórek świeży (szklarniowy, gruntowy) zdrowy, czysty, suchy, nienadmarznięty, bez śladów uszkodzeń mechanicznych</t>
  </si>
  <si>
    <t>Papryka  czerwona świeża, zdrowa, czysta, sucha, o dobrym smaku, nienadmarznięta, bez śladów uszkodzeń mechanicznych</t>
  </si>
  <si>
    <t>03221230-7</t>
  </si>
  <si>
    <t>Pieczarki - zdrowe, czyste, świeże, nienadmarznięte, bez śladów uszkodzeń mechanicznych</t>
  </si>
  <si>
    <t>03221260-0</t>
  </si>
  <si>
    <t xml:space="preserve">Pietruszka korzeń świeży, zdrowy, czysty, suchy, nienadmarznięty, bez śladów uszkodzeń mechanicznych, </t>
  </si>
  <si>
    <t xml:space="preserve">Pomarańcza - świeża, soczysta, zdrowa, czysta, o dobrym smaku, nienadmarznięta, bez śladów uszkodzeń mechanicznych, o jednakowych średnicach </t>
  </si>
  <si>
    <t xml:space="preserve">03222220-1 </t>
  </si>
  <si>
    <t>Pomidor świeży  , zdrowy, czysty, suchy,  bez śladów uszkodzeń mechanicznych</t>
  </si>
  <si>
    <t>03221240-0</t>
  </si>
  <si>
    <t>Por - świeży, zdrowy, czysty, suchy, bez śladów uszkodzeń mechanicznych</t>
  </si>
  <si>
    <t>Sałata zielona - świeża, zdrowa, czysta, sucha, nienadmarznięta, bez śladów uszkodzeń mechanicznych</t>
  </si>
  <si>
    <t>03221320-5</t>
  </si>
  <si>
    <t>Seler korzeń - czysty, zdrowy, świeży, suchy, bez korzeni i śladów uszkodzeń mechanicznych</t>
  </si>
  <si>
    <t xml:space="preserve">Szczypiorek gat. 1 - świeży, czysty, zdrowy, bez śladów uszkodzeń mechanicznych, w pęczkach
</t>
  </si>
  <si>
    <t>Śliwki, świeże, zdrowe, czyste, o dobrym smaku, nienadmarznięte, bez śladów uszkodzeń mechanicznych</t>
  </si>
  <si>
    <t xml:space="preserve">Ziemniaki jadalne - odmiana konsumpcyjna, bez ziemi, skórka bez zielonych zabarwień, bez kiełkujących oczek, wielkość duża, zdrowe, czyste, suche, jednoodmianowe, o kształcie typowym dla danej odmiany, o dobrym smaku, bez śladów uszkodzeń mechanicznych, </t>
  </si>
  <si>
    <t>03212100-1</t>
  </si>
  <si>
    <t>Potwierdzam, że oferowane produkty są zgodne z Rozporządzeniem Ministra Zdrowia z dnia 26 sierpnia 2016 r. w sprawie grup środków spożywczych przeznacznych do sprzedaży dzieciom i młodzieży w jednostkach systemu oświaty oraz wymagań, jakie muszą spełniać środki spożywcze stosowane w ramach żywienia zbiorowego dzieci i młodzieży w tych jednostkach (Dz. U. z 2016 poz. 1154)</t>
  </si>
  <si>
    <t>Część nr VII zamówienia - Mrożonki - Ryby, warzywa i owoce mrożone CPV 153311170-9; CPV 15200000-0</t>
  </si>
  <si>
    <t>Filet z mintaja  mrożony filet bez skóry (shp) * I klasa,  3-5 % glazury</t>
  </si>
  <si>
    <t>15220000-6</t>
  </si>
  <si>
    <t xml:space="preserve">Filet  z dorsza biały, mrożony, bez skory i ości, nie więcej niż 3% glazury technologicznej, opakowanie folia lub karton, według zamówienia,  </t>
  </si>
  <si>
    <t>Porzeczka czarna mrożona - owoce 1 kategorii, jednolite odmianowo w partii, całe, sypkie, bez obcych posmaków, nieoblodzone, niezlepione, nieuszkodzone mechanicznie, opakowanie ok.  2,50 kg</t>
  </si>
  <si>
    <t>15331170-9</t>
  </si>
  <si>
    <t>Włoszczyzna (marchew, pietruszka, seler) krojone w paski mrożone, opakowanie ok. 2,50 kg</t>
  </si>
  <si>
    <t>Mieszanka warzywna zawierająca co najmniej 7 składników opakowanie ok. 2,5kg</t>
  </si>
  <si>
    <t>Mieszanka kompotowa z wiśnią mrożona, mieszanka wieloskładnikowa, barwa typowa dla poszczególnych owoców, owoce sypkie, bez obcych posmaków, nieoblodzone, niezlepione, nieuszkodzone mechanicznie opakowanie ok.  2,50 kg</t>
  </si>
  <si>
    <t>Szpinak, bez zlepieńców trwałych, nieoblodzone</t>
  </si>
  <si>
    <t>Wiśnie drylowane mrożone owoce bez zlepieńców trwałych nie oblodzone,  opakowanie 2,5 kg</t>
  </si>
  <si>
    <t xml:space="preserve">Marchewka mrożona pokrojona w kostkę, wygląd charakterystyczny dla marchewki, opakowanie ok.  2,50 kg </t>
  </si>
  <si>
    <t>15331170-1</t>
  </si>
  <si>
    <t xml:space="preserve">Kalafior mrożony bukiet różyczek mrożonych: barwa typowa dla kalafiora, bez obcych posmaków, sypkie, nieoblodzone, niezlepione, nieuszkodzone mechanicznie, opakowanie ok. 2,50 kg </t>
  </si>
  <si>
    <t>Bukiet warzyw  (brokuł, kalafior, marchewka)</t>
  </si>
  <si>
    <t>Brokuł, bez zlepieńcw trwałych, nieoblodzone</t>
  </si>
  <si>
    <t>Paluszki rybne mrożone</t>
  </si>
  <si>
    <t>Truskawki mrożone owoce 1 kategorii, jednolite odmianowo w partii, bez szypułek, całe, sypkie, bez obcych posmaków, nieoblodzone, niezlepione, nieuszkodzone mechanicznie, opakowanie ok.  2,50 kg</t>
  </si>
  <si>
    <t>Wymagania dot. dostawy ryb mrożonych</t>
  </si>
  <si>
    <t>Opakowanie, opakowanie transportowe, rodzaj mrożenia</t>
  </si>
  <si>
    <t>opakowanie zewnętrzne: szczelne, woskowane kartony, wewnętrzne: folia; warstwy filetów przełożone folią, czyste, nieuszkodzone, szczelne, zamknięte, prawidłowo oznakowane w języku polskim, z podaną procentową zawartością ryby, elementy nie posklejane, łatwe wydobywanie pojedynczych elementów z bloku, bez konieczności rozmrażania całośc</t>
  </si>
  <si>
    <t>Sposób mrożenia</t>
  </si>
  <si>
    <t>SHP „shatter pack” : oddzielane, poszczególne, układane warstwy filetów foliowymi przekładkami</t>
  </si>
  <si>
    <t>Zawartość glazury</t>
  </si>
  <si>
    <t>pożądana: 3 –5 % wagi ryb</t>
  </si>
  <si>
    <t>Klasa jakości</t>
  </si>
  <si>
    <t>pierwsza klasa</t>
  </si>
  <si>
    <t>Wygląd</t>
  </si>
  <si>
    <t>brak oznak rozmrożenia, temperatura przy przyjęciu min –18 °C, filety całe z lub bez skóry, ości i obcych zanieczyszczeń; masa filetu min 300 g, tkanka mięsna jasna o naturalnej barwie,  charakterystycznej  dla  danego  gatunku,  bez  plam  i  przebarwień,  wysuszka powierzchniowa dająca się łatwo zeskrobać do 10 % powierzchni, a wysuszka głęboka trudna do zeskrobania do 5% powierzchni,</t>
  </si>
  <si>
    <t>Zapach</t>
  </si>
  <si>
    <t>zapach właściwy dla ryb mrożonych, po rozmrożeniu zapach ryby świeżej, niedopuszczalny gnilny</t>
  </si>
  <si>
    <t>Smak i zapach po obróbce</t>
  </si>
  <si>
    <t>właściwy dla świeżej ryby, bez obcych posmaków i zapachów świadczących o rozpadzie gnilnym białka</t>
  </si>
  <si>
    <t>Tkanka mięsna</t>
  </si>
  <si>
    <t>po rozmrożeniu sprężysta, do osłabionej, bez plam i przebarwień, nierozpadająca się, o prawidłowym zapachu, niedopuszczalny zapach rozkładającego się białka</t>
  </si>
  <si>
    <t>Właściwości fizykochemiczne i biologiczne</t>
  </si>
  <si>
    <t>brak zanieczyszczeń fizycznych, chemicznych, brak oznak i obecności pleśni, szkodników, brak zanieczyszczeń mikrobiologicznych i bakterii chorobotwórczych</t>
  </si>
  <si>
    <t>Część nr VIII  zamówienia - Wyroby garmażeryjne</t>
  </si>
  <si>
    <t>CPV 15851000-8</t>
  </si>
  <si>
    <t>Pierogi ruskie  nie mrożone, ręcznie robione  bez konserwantów,  pierogi szczelnie zlepione, niepopękane, barwa: charakterystyczna dla danego wyrobu, dopuszcza się prześwity barwy dla użytego nadzienia</t>
  </si>
  <si>
    <t xml:space="preserve"> 15872400-5</t>
  </si>
  <si>
    <t>x</t>
  </si>
  <si>
    <t>Wartość VAT/ jedn.</t>
  </si>
  <si>
    <t>Kwota podatku VAT/ jedn.</t>
  </si>
  <si>
    <t xml:space="preserve">Wartość netto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</si>
</sst>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Calibri"/>
    </font>
    <font>
      <sz val="9"/>
      <color theme="1"/>
      <name val="Arial"/>
    </font>
    <font>
      <sz val="11"/>
      <color theme="1"/>
      <name val="Arial"/>
    </font>
    <font>
      <b/>
      <sz val="14"/>
      <color theme="1"/>
      <name val="Arial"/>
    </font>
    <font>
      <b/>
      <sz val="10"/>
      <color rgb="FF000000"/>
      <name val="Arial"/>
    </font>
    <font>
      <sz val="10"/>
      <color theme="1"/>
      <name val="Calibri"/>
    </font>
    <font>
      <b/>
      <sz val="9"/>
      <color theme="1"/>
      <name val="Arial"/>
    </font>
    <font>
      <b/>
      <sz val="8"/>
      <color theme="1"/>
      <name val="Arial"/>
    </font>
    <font>
      <sz val="8"/>
      <color theme="1"/>
      <name val="Arial"/>
    </font>
    <font>
      <b/>
      <sz val="11"/>
      <color theme="1"/>
      <name val="Calibri"/>
    </font>
    <font>
      <sz val="11"/>
      <name val="Calibri"/>
    </font>
    <font>
      <b/>
      <sz val="10"/>
      <color theme="1"/>
      <name val="Arial"/>
    </font>
    <font>
      <sz val="10"/>
      <color theme="1"/>
      <name val="Arial"/>
    </font>
    <font>
      <sz val="9"/>
      <name val="Arial"/>
      <family val="2"/>
      <charset val="238"/>
    </font>
    <font>
      <sz val="9"/>
      <color theme="1"/>
      <name val="Arial"/>
      <family val="2"/>
      <charset val="238"/>
    </font>
    <font>
      <sz val="11"/>
      <color theme="1"/>
      <name val="Arial"/>
      <family val="2"/>
      <charset val="238"/>
    </font>
    <font>
      <b/>
      <sz val="14"/>
      <color theme="1"/>
      <name val="Arial"/>
      <family val="2"/>
      <charset val="238"/>
    </font>
    <font>
      <b/>
      <sz val="10"/>
      <color rgb="FF000000"/>
      <name val="Arial"/>
      <family val="2"/>
      <charset val="238"/>
    </font>
    <font>
      <b/>
      <sz val="8"/>
      <color theme="1"/>
      <name val="Arial"/>
      <family val="2"/>
      <charset val="238"/>
    </font>
    <font>
      <sz val="8"/>
      <color theme="1"/>
      <name val="Arial"/>
      <family val="2"/>
      <charset val="238"/>
    </font>
    <font>
      <sz val="8"/>
      <color rgb="FF000000"/>
      <name val="Arial"/>
      <family val="2"/>
      <charset val="238"/>
    </font>
    <font>
      <sz val="8"/>
      <name val="Arial"/>
      <family val="2"/>
      <charset val="238"/>
    </font>
    <font>
      <b/>
      <sz val="11"/>
      <color theme="1"/>
      <name val="Calibri"/>
      <family val="2"/>
      <charset val="238"/>
    </font>
    <font>
      <sz val="11"/>
      <name val="Calibri"/>
      <family val="2"/>
      <charset val="238"/>
    </font>
    <font>
      <b/>
      <sz val="10"/>
      <color theme="1"/>
      <name val="Arial"/>
      <family val="2"/>
      <charset val="238"/>
    </font>
    <font>
      <b/>
      <sz val="9"/>
      <color theme="1"/>
      <name val="Arial"/>
      <family val="2"/>
      <charset val="238"/>
    </font>
    <font>
      <sz val="8"/>
      <name val="Arial"/>
    </font>
    <font>
      <b/>
      <sz val="12"/>
      <color theme="1"/>
      <name val="Arial"/>
    </font>
    <font>
      <sz val="9"/>
      <name val="Arial"/>
    </font>
    <font>
      <sz val="8"/>
      <color rgb="FF000000"/>
      <name val="Arial"/>
    </font>
    <font>
      <b/>
      <sz val="9"/>
      <color rgb="FF000000"/>
      <name val="Arial"/>
    </font>
    <font>
      <sz val="9"/>
      <color theme="1"/>
      <name val="Calibri"/>
    </font>
    <font>
      <b/>
      <sz val="9"/>
      <color theme="1"/>
      <name val="Calibri"/>
    </font>
    <font>
      <sz val="12"/>
      <color theme="1"/>
      <name val="Arial"/>
    </font>
    <font>
      <sz val="9"/>
      <color rgb="FFFF0000"/>
      <name val="Arial"/>
      <family val="2"/>
      <charset val="238"/>
    </font>
    <font>
      <b/>
      <sz val="9"/>
      <color rgb="FF000000"/>
      <name val="Arial"/>
      <family val="2"/>
      <charset val="238"/>
    </font>
    <font>
      <b/>
      <sz val="11"/>
      <color rgb="FF000000"/>
      <name val="Arial"/>
      <family val="2"/>
      <charset val="238"/>
    </font>
    <font>
      <sz val="11"/>
      <color rgb="FF000000"/>
      <name val="Arial"/>
      <family val="2"/>
      <charset val="238"/>
    </font>
    <font>
      <b/>
      <sz val="11"/>
      <color theme="1"/>
      <name val="Arial"/>
      <family val="2"/>
      <charset val="238"/>
    </font>
    <font>
      <sz val="11"/>
      <color rgb="FFFF0000"/>
      <name val="Calibri"/>
      <family val="2"/>
      <charset val="238"/>
    </font>
  </fonts>
  <fills count="8">
    <fill>
      <patternFill patternType="none"/>
    </fill>
    <fill>
      <patternFill patternType="gray125"/>
    </fill>
    <fill>
      <patternFill patternType="solid">
        <fgColor rgb="FFD8D8D8"/>
        <bgColor rgb="FFD8D8D8"/>
      </patternFill>
    </fill>
    <fill>
      <patternFill patternType="solid">
        <fgColor rgb="FFC0C0C0"/>
        <bgColor rgb="FFC0C0C0"/>
      </patternFill>
    </fill>
    <fill>
      <patternFill patternType="solid">
        <fgColor theme="0"/>
        <bgColor theme="0"/>
      </patternFill>
    </fill>
    <fill>
      <patternFill patternType="solid">
        <fgColor rgb="FFA5A5A5"/>
        <bgColor rgb="FFA5A5A5"/>
      </patternFill>
    </fill>
    <fill>
      <patternFill patternType="solid">
        <fgColor theme="2" tint="-0.249977111117893"/>
        <bgColor indexed="64"/>
      </patternFill>
    </fill>
    <fill>
      <patternFill patternType="solid">
        <fgColor theme="2" tint="-0.249977111117893"/>
        <bgColor rgb="FFD8D8D8"/>
      </patternFill>
    </fill>
  </fills>
  <borders count="75">
    <border>
      <left/>
      <right/>
      <top/>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000000"/>
      </left>
      <right style="thin">
        <color rgb="FF000000"/>
      </right>
      <top/>
      <bottom/>
      <diagonal/>
    </border>
    <border>
      <left style="thin">
        <color rgb="FF000000"/>
      </left>
      <right style="medium">
        <color rgb="FF000000"/>
      </right>
      <top/>
      <bottom/>
      <diagonal/>
    </border>
    <border>
      <left/>
      <right style="thin">
        <color rgb="FF000000"/>
      </right>
      <top style="medium">
        <color rgb="FF000000"/>
      </top>
      <bottom style="medium">
        <color rgb="FF000000"/>
      </bottom>
      <diagonal/>
    </border>
    <border>
      <left style="medium">
        <color rgb="FF000000"/>
      </left>
      <right/>
      <top/>
      <bottom style="thin">
        <color rgb="FF000000"/>
      </bottom>
      <diagonal/>
    </border>
    <border>
      <left style="medium">
        <color rgb="FF000000"/>
      </left>
      <right/>
      <top style="thin">
        <color rgb="FF000000"/>
      </top>
      <bottom style="thin">
        <color rgb="FF000000"/>
      </bottom>
      <diagonal/>
    </border>
    <border>
      <left style="medium">
        <color rgb="FF000000"/>
      </left>
      <right/>
      <top style="thin">
        <color rgb="FF000000"/>
      </top>
      <bottom style="medium">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medium">
        <color indexed="64"/>
      </left>
      <right style="thin">
        <color rgb="FF000000"/>
      </right>
      <top style="medium">
        <color indexed="64"/>
      </top>
      <bottom style="medium">
        <color rgb="FF000000"/>
      </bottom>
      <diagonal/>
    </border>
    <border>
      <left style="thin">
        <color rgb="FF000000"/>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style="medium">
        <color indexed="64"/>
      </left>
      <right/>
      <top style="thin">
        <color rgb="FF000000"/>
      </top>
      <bottom style="thin">
        <color rgb="FF000000"/>
      </bottom>
      <diagonal/>
    </border>
    <border>
      <left style="medium">
        <color indexed="64"/>
      </left>
      <right/>
      <top/>
      <bottom/>
      <diagonal/>
    </border>
    <border>
      <left style="medium">
        <color indexed="64"/>
      </left>
      <right/>
      <top style="thin">
        <color rgb="FF000000"/>
      </top>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
      <left style="medium">
        <color rgb="FF000000"/>
      </left>
      <right style="medium">
        <color rgb="FF000000"/>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medium">
        <color rgb="FF000000"/>
      </right>
      <top style="medium">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diagonal/>
    </border>
    <border>
      <left style="thin">
        <color rgb="FF000000"/>
      </left>
      <right style="thin">
        <color rgb="FF000000"/>
      </right>
      <top style="thin">
        <color indexed="64"/>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
      <left style="thin">
        <color rgb="FF000000"/>
      </left>
      <right style="medium">
        <color rgb="FF000000"/>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rgb="FF000000"/>
      </left>
      <right/>
      <top style="medium">
        <color rgb="FF000000"/>
      </top>
      <bottom/>
      <diagonal/>
    </border>
    <border>
      <left/>
      <right style="medium">
        <color rgb="FF000000"/>
      </right>
      <top style="medium">
        <color rgb="FF000000"/>
      </top>
      <bottom style="thin">
        <color indexed="64"/>
      </bottom>
      <diagonal/>
    </border>
    <border>
      <left style="thin">
        <color rgb="FF000000"/>
      </left>
      <right style="thin">
        <color rgb="FF000000"/>
      </right>
      <top style="medium">
        <color rgb="FF000000"/>
      </top>
      <bottom style="medium">
        <color indexed="64"/>
      </bottom>
      <diagonal/>
    </border>
    <border>
      <left style="thin">
        <color indexed="64"/>
      </left>
      <right style="thin">
        <color indexed="64"/>
      </right>
      <top/>
      <bottom style="thin">
        <color indexed="64"/>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style="thin">
        <color rgb="FF000000"/>
      </right>
      <top/>
      <bottom style="medium">
        <color indexed="64"/>
      </bottom>
      <diagonal/>
    </border>
    <border>
      <left style="thin">
        <color rgb="FF000000"/>
      </left>
      <right style="medium">
        <color indexed="64"/>
      </right>
      <top/>
      <bottom style="medium">
        <color indexed="64"/>
      </bottom>
      <diagonal/>
    </border>
  </borders>
  <cellStyleXfs count="1">
    <xf numFmtId="0" fontId="0" fillId="0" borderId="0"/>
  </cellStyleXfs>
  <cellXfs count="301">
    <xf numFmtId="0" fontId="0" fillId="0" borderId="0" xfId="0" applyFont="1" applyAlignment="1"/>
    <xf numFmtId="0" fontId="1" fillId="0" borderId="0" xfId="0" applyFont="1" applyAlignment="1"/>
    <xf numFmtId="0" fontId="2" fillId="0" borderId="0" xfId="0" applyFont="1" applyAlignment="1"/>
    <xf numFmtId="0" fontId="3" fillId="0" borderId="0" xfId="0" applyFont="1" applyAlignment="1">
      <alignment horizontal="center"/>
    </xf>
    <xf numFmtId="0" fontId="5" fillId="0" borderId="0" xfId="0" applyFont="1" applyAlignment="1"/>
    <xf numFmtId="0" fontId="4" fillId="0" borderId="0" xfId="0" applyFont="1" applyAlignment="1"/>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5" xfId="0" applyFont="1" applyBorder="1" applyAlignment="1">
      <alignment horizontal="left" vertical="top" wrapText="1"/>
    </xf>
    <xf numFmtId="0" fontId="8" fillId="0" borderId="5" xfId="0" applyFont="1" applyBorder="1" applyAlignment="1">
      <alignment horizontal="center" vertical="top" wrapText="1"/>
    </xf>
    <xf numFmtId="0" fontId="8" fillId="0" borderId="5" xfId="0" applyFont="1" applyBorder="1" applyAlignment="1">
      <alignment horizontal="center" vertical="center" wrapText="1"/>
    </xf>
    <xf numFmtId="0" fontId="8" fillId="4" borderId="6" xfId="0" applyFont="1" applyFill="1" applyBorder="1" applyAlignment="1">
      <alignment horizontal="center" vertical="center"/>
    </xf>
    <xf numFmtId="0" fontId="1" fillId="0" borderId="5" xfId="0" applyFont="1" applyBorder="1" applyAlignment="1">
      <alignment horizontal="center" vertical="center"/>
    </xf>
    <xf numFmtId="2" fontId="1" fillId="0" borderId="5" xfId="0" applyNumberFormat="1" applyFont="1" applyBorder="1" applyAlignment="1">
      <alignment horizontal="center" vertical="center"/>
    </xf>
    <xf numFmtId="9" fontId="1" fillId="0" borderId="5" xfId="0" applyNumberFormat="1" applyFont="1" applyBorder="1" applyAlignment="1">
      <alignment horizontal="center" vertical="center"/>
    </xf>
    <xf numFmtId="2" fontId="1" fillId="0" borderId="7" xfId="0" applyNumberFormat="1"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left" vertical="top" wrapText="1"/>
    </xf>
    <xf numFmtId="0" fontId="8" fillId="0" borderId="9" xfId="0" applyFont="1" applyBorder="1" applyAlignment="1">
      <alignment horizontal="center" vertical="top" wrapText="1"/>
    </xf>
    <xf numFmtId="0" fontId="8" fillId="0" borderId="9" xfId="0" applyFont="1" applyBorder="1" applyAlignment="1">
      <alignment horizontal="center" vertical="center" wrapText="1"/>
    </xf>
    <xf numFmtId="0" fontId="8" fillId="4" borderId="9" xfId="0" applyFont="1" applyFill="1" applyBorder="1" applyAlignment="1">
      <alignment horizontal="center" vertical="center"/>
    </xf>
    <xf numFmtId="0" fontId="1" fillId="0" borderId="9" xfId="0" applyFont="1" applyBorder="1" applyAlignment="1">
      <alignment horizontal="center" vertical="center"/>
    </xf>
    <xf numFmtId="0" fontId="8" fillId="0" borderId="9" xfId="0" applyFont="1" applyBorder="1" applyAlignment="1">
      <alignment horizontal="center" vertical="top"/>
    </xf>
    <xf numFmtId="0" fontId="8" fillId="0" borderId="10" xfId="0" applyFont="1" applyBorder="1" applyAlignment="1">
      <alignment horizontal="center" vertical="center"/>
    </xf>
    <xf numFmtId="0" fontId="8" fillId="0" borderId="11" xfId="0" applyFont="1" applyBorder="1" applyAlignment="1">
      <alignment horizontal="left" vertical="top" wrapText="1"/>
    </xf>
    <xf numFmtId="0" fontId="8" fillId="0" borderId="11" xfId="0" applyFont="1" applyBorder="1" applyAlignment="1">
      <alignment horizontal="center" vertical="top"/>
    </xf>
    <xf numFmtId="0" fontId="8" fillId="0" borderId="11" xfId="0" applyFont="1" applyBorder="1" applyAlignment="1">
      <alignment horizontal="center" vertical="center"/>
    </xf>
    <xf numFmtId="0" fontId="8" fillId="4" borderId="12" xfId="0" applyFont="1" applyFill="1" applyBorder="1" applyAlignment="1">
      <alignment horizontal="center" vertical="center"/>
    </xf>
    <xf numFmtId="0" fontId="1" fillId="0" borderId="11" xfId="0" applyFont="1" applyBorder="1" applyAlignment="1">
      <alignment horizontal="center" vertical="center"/>
    </xf>
    <xf numFmtId="0" fontId="9" fillId="2" borderId="16" xfId="0" applyFont="1" applyFill="1" applyBorder="1" applyAlignment="1"/>
    <xf numFmtId="2" fontId="11" fillId="2" borderId="16" xfId="0" applyNumberFormat="1" applyFont="1" applyFill="1" applyBorder="1" applyAlignment="1">
      <alignment horizontal="center" vertical="center"/>
    </xf>
    <xf numFmtId="2" fontId="11" fillId="2" borderId="1" xfId="0" applyNumberFormat="1" applyFont="1" applyFill="1" applyBorder="1" applyAlignment="1">
      <alignment horizontal="center" vertical="center"/>
    </xf>
    <xf numFmtId="2" fontId="9" fillId="2" borderId="2" xfId="0" applyNumberFormat="1" applyFont="1" applyFill="1" applyBorder="1" applyAlignment="1">
      <alignment horizontal="center" vertical="center"/>
    </xf>
    <xf numFmtId="2" fontId="11" fillId="2" borderId="3" xfId="0" applyNumberFormat="1" applyFont="1" applyFill="1" applyBorder="1" applyAlignment="1">
      <alignment horizontal="center" vertical="center"/>
    </xf>
    <xf numFmtId="0" fontId="11" fillId="0" borderId="0" xfId="0" applyFont="1" applyAlignment="1">
      <alignment horizontal="center" vertical="top"/>
    </xf>
    <xf numFmtId="0" fontId="6" fillId="0" borderId="0" xfId="0" applyFont="1" applyAlignment="1">
      <alignment horizontal="left" vertical="top"/>
    </xf>
    <xf numFmtId="0" fontId="6" fillId="0" borderId="0" xfId="0" applyFont="1" applyAlignment="1">
      <alignment horizontal="center" vertical="top"/>
    </xf>
    <xf numFmtId="0" fontId="12" fillId="0" borderId="0" xfId="0" applyFont="1" applyAlignment="1">
      <alignment horizontal="left" vertical="top"/>
    </xf>
    <xf numFmtId="0" fontId="1" fillId="0" borderId="0" xfId="0" applyFont="1" applyAlignment="1">
      <alignment horizontal="left" vertical="top"/>
    </xf>
    <xf numFmtId="0" fontId="0" fillId="0" borderId="0" xfId="0" applyFont="1" applyAlignment="1"/>
    <xf numFmtId="0" fontId="0" fillId="0" borderId="0" xfId="0" applyFont="1" applyAlignment="1"/>
    <xf numFmtId="0" fontId="13" fillId="0" borderId="0" xfId="0" applyFont="1" applyAlignment="1"/>
    <xf numFmtId="0" fontId="14" fillId="0" borderId="0" xfId="0" applyFont="1" applyAlignment="1"/>
    <xf numFmtId="0" fontId="15" fillId="0" borderId="0" xfId="0" applyFont="1" applyAlignment="1"/>
    <xf numFmtId="0" fontId="16" fillId="0" borderId="0" xfId="0" applyFont="1" applyAlignment="1">
      <alignment horizontal="center"/>
    </xf>
    <xf numFmtId="0" fontId="17" fillId="0" borderId="0" xfId="0" applyFont="1" applyAlignment="1">
      <alignment horizontal="left" vertical="top"/>
    </xf>
    <xf numFmtId="0" fontId="18" fillId="2" borderId="1" xfId="0" applyFont="1" applyFill="1" applyBorder="1" applyAlignment="1">
      <alignment horizontal="center" vertical="center" wrapText="1"/>
    </xf>
    <xf numFmtId="0" fontId="18" fillId="2" borderId="2"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9" fillId="0" borderId="4" xfId="0" applyFont="1" applyBorder="1" applyAlignment="1">
      <alignment horizontal="center" vertical="center"/>
    </xf>
    <xf numFmtId="0" fontId="19" fillId="0" borderId="6" xfId="0" applyFont="1" applyBorder="1" applyAlignment="1">
      <alignment horizontal="left" vertical="top" wrapText="1"/>
    </xf>
    <xf numFmtId="0" fontId="19" fillId="0" borderId="6" xfId="0" applyFont="1" applyBorder="1" applyAlignment="1">
      <alignment horizontal="center" vertical="center" wrapText="1"/>
    </xf>
    <xf numFmtId="0" fontId="19" fillId="0" borderId="6" xfId="0" applyFont="1" applyBorder="1" applyAlignment="1">
      <alignment horizontal="center" vertical="center"/>
    </xf>
    <xf numFmtId="0" fontId="14" fillId="0" borderId="6" xfId="0" applyFont="1" applyBorder="1" applyAlignment="1">
      <alignment horizontal="center" vertical="center"/>
    </xf>
    <xf numFmtId="2" fontId="14" fillId="0" borderId="6" xfId="0" applyNumberFormat="1" applyFont="1" applyBorder="1" applyAlignment="1">
      <alignment horizontal="center" vertical="center"/>
    </xf>
    <xf numFmtId="9" fontId="14" fillId="0" borderId="6" xfId="0" applyNumberFormat="1" applyFont="1" applyBorder="1" applyAlignment="1">
      <alignment horizontal="center" vertical="center"/>
    </xf>
    <xf numFmtId="2" fontId="14" fillId="0" borderId="7" xfId="0" applyNumberFormat="1"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left" vertical="top" wrapText="1"/>
    </xf>
    <xf numFmtId="0" fontId="19" fillId="0" borderId="9" xfId="0" applyFont="1" applyBorder="1" applyAlignment="1">
      <alignment horizontal="center" vertical="center" wrapText="1"/>
    </xf>
    <xf numFmtId="0" fontId="19" fillId="0" borderId="9" xfId="0" applyFont="1" applyBorder="1" applyAlignment="1">
      <alignment horizontal="center" vertical="center"/>
    </xf>
    <xf numFmtId="0" fontId="14" fillId="0" borderId="9" xfId="0" applyFont="1" applyBorder="1" applyAlignment="1">
      <alignment horizontal="center" vertical="center"/>
    </xf>
    <xf numFmtId="0" fontId="19" fillId="0" borderId="9" xfId="0" applyFont="1" applyBorder="1" applyAlignment="1">
      <alignment vertical="top" wrapText="1"/>
    </xf>
    <xf numFmtId="0" fontId="20" fillId="0" borderId="9" xfId="0" applyFont="1" applyBorder="1" applyAlignment="1">
      <alignment horizontal="left" vertical="top" wrapText="1"/>
    </xf>
    <xf numFmtId="0" fontId="20" fillId="0" borderId="9" xfId="0" applyFont="1" applyBorder="1" applyAlignment="1">
      <alignment vertical="top" wrapText="1"/>
    </xf>
    <xf numFmtId="0" fontId="14" fillId="0" borderId="0" xfId="0" applyFont="1" applyAlignment="1">
      <alignment horizontal="center" vertical="center"/>
    </xf>
    <xf numFmtId="0" fontId="19" fillId="4" borderId="9" xfId="0" applyFont="1" applyFill="1" applyBorder="1" applyAlignment="1">
      <alignment vertical="top" wrapText="1"/>
    </xf>
    <xf numFmtId="0" fontId="19" fillId="4" borderId="9" xfId="0" applyFont="1" applyFill="1" applyBorder="1" applyAlignment="1">
      <alignment horizontal="center" vertical="center"/>
    </xf>
    <xf numFmtId="0" fontId="20" fillId="4" borderId="9" xfId="0" applyFont="1" applyFill="1" applyBorder="1" applyAlignment="1">
      <alignment vertical="top" wrapText="1"/>
    </xf>
    <xf numFmtId="0" fontId="14" fillId="4" borderId="9" xfId="0" applyFont="1" applyFill="1" applyBorder="1" applyAlignment="1">
      <alignment horizontal="center" vertical="center"/>
    </xf>
    <xf numFmtId="0" fontId="20" fillId="4" borderId="9" xfId="0" applyFont="1" applyFill="1" applyBorder="1" applyAlignment="1">
      <alignment horizontal="left" vertical="top" wrapText="1"/>
    </xf>
    <xf numFmtId="0" fontId="21" fillId="0" borderId="4" xfId="0" applyFont="1" applyBorder="1" applyAlignment="1">
      <alignment horizontal="center" vertical="center"/>
    </xf>
    <xf numFmtId="0" fontId="21" fillId="0" borderId="8" xfId="0" applyFont="1" applyBorder="1" applyAlignment="1">
      <alignment horizontal="center" vertical="center"/>
    </xf>
    <xf numFmtId="0" fontId="20" fillId="4" borderId="12" xfId="0" applyFont="1" applyFill="1" applyBorder="1" applyAlignment="1">
      <alignment horizontal="left" vertical="top" wrapText="1"/>
    </xf>
    <xf numFmtId="0" fontId="19" fillId="4" borderId="12" xfId="0" applyFont="1" applyFill="1" applyBorder="1" applyAlignment="1">
      <alignment horizontal="center" vertical="center"/>
    </xf>
    <xf numFmtId="0" fontId="19" fillId="4" borderId="12" xfId="0" applyFont="1" applyFill="1" applyBorder="1" applyAlignment="1">
      <alignment horizontal="left" vertical="center"/>
    </xf>
    <xf numFmtId="0" fontId="14" fillId="4" borderId="12" xfId="0" applyFont="1" applyFill="1" applyBorder="1" applyAlignment="1">
      <alignment horizontal="center" vertical="center"/>
    </xf>
    <xf numFmtId="2" fontId="14" fillId="0" borderId="17" xfId="0" applyNumberFormat="1" applyFont="1" applyBorder="1" applyAlignment="1">
      <alignment horizontal="center" vertical="center"/>
    </xf>
    <xf numFmtId="2" fontId="14" fillId="0" borderId="18" xfId="0" applyNumberFormat="1" applyFont="1" applyBorder="1" applyAlignment="1">
      <alignment horizontal="center" vertical="center"/>
    </xf>
    <xf numFmtId="2" fontId="24" fillId="2" borderId="16" xfId="0" applyNumberFormat="1" applyFont="1" applyFill="1" applyBorder="1" applyAlignment="1">
      <alignment horizontal="center"/>
    </xf>
    <xf numFmtId="0" fontId="22" fillId="2" borderId="19" xfId="0" applyFont="1" applyFill="1" applyBorder="1" applyAlignment="1"/>
    <xf numFmtId="2" fontId="22" fillId="2" borderId="2" xfId="0" applyNumberFormat="1" applyFont="1" applyFill="1" applyBorder="1" applyAlignment="1">
      <alignment horizontal="center" vertical="center"/>
    </xf>
    <xf numFmtId="0" fontId="22" fillId="2" borderId="2" xfId="0" applyFont="1" applyFill="1" applyBorder="1" applyAlignment="1">
      <alignment horizontal="center"/>
    </xf>
    <xf numFmtId="2" fontId="25" fillId="2" borderId="3" xfId="0" applyNumberFormat="1" applyFont="1" applyFill="1" applyBorder="1" applyAlignment="1">
      <alignment horizontal="center" vertical="center"/>
    </xf>
    <xf numFmtId="0" fontId="25" fillId="0" borderId="0" xfId="0" applyFont="1" applyAlignment="1">
      <alignment horizontal="left" vertical="top"/>
    </xf>
    <xf numFmtId="0" fontId="25" fillId="0" borderId="0" xfId="0" applyFont="1" applyAlignment="1">
      <alignment horizontal="center" vertical="top"/>
    </xf>
    <xf numFmtId="0" fontId="14" fillId="0" borderId="0" xfId="0" applyFont="1" applyAlignment="1">
      <alignment horizontal="left" vertical="top"/>
    </xf>
    <xf numFmtId="0" fontId="24" fillId="0" borderId="0" xfId="0" applyFont="1" applyAlignment="1"/>
    <xf numFmtId="0" fontId="24" fillId="0" borderId="0" xfId="0" applyFont="1" applyAlignment="1">
      <alignment horizontal="center"/>
    </xf>
    <xf numFmtId="0" fontId="25" fillId="2" borderId="1"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14" fillId="0" borderId="6" xfId="0" applyFont="1" applyBorder="1" applyAlignment="1">
      <alignment horizontal="left" vertical="top" wrapText="1"/>
    </xf>
    <xf numFmtId="0" fontId="14" fillId="0" borderId="9" xfId="0" applyFont="1" applyBorder="1" applyAlignment="1">
      <alignment horizontal="left" vertical="top" wrapText="1"/>
    </xf>
    <xf numFmtId="0" fontId="14" fillId="0" borderId="9" xfId="0" applyFont="1" applyBorder="1" applyAlignment="1">
      <alignment horizontal="center" vertical="center" wrapText="1"/>
    </xf>
    <xf numFmtId="0" fontId="13" fillId="0" borderId="9" xfId="0" applyFont="1" applyBorder="1" applyAlignment="1">
      <alignment horizontal="center" vertical="center"/>
    </xf>
    <xf numFmtId="0" fontId="14" fillId="4" borderId="12" xfId="0" applyFont="1" applyFill="1" applyBorder="1" applyAlignment="1">
      <alignment horizontal="left" vertical="top" wrapText="1"/>
    </xf>
    <xf numFmtId="0" fontId="14" fillId="0" borderId="12" xfId="0" applyFont="1" applyBorder="1" applyAlignment="1">
      <alignment horizontal="center" vertical="center" wrapText="1"/>
    </xf>
    <xf numFmtId="0" fontId="14" fillId="0" borderId="12" xfId="0" applyFont="1" applyBorder="1" applyAlignment="1">
      <alignment horizontal="center" vertical="center"/>
    </xf>
    <xf numFmtId="0" fontId="25" fillId="2" borderId="13" xfId="0" applyFont="1" applyFill="1" applyBorder="1" applyAlignment="1"/>
    <xf numFmtId="0" fontId="25" fillId="2" borderId="14" xfId="0" applyFont="1" applyFill="1" applyBorder="1" applyAlignment="1"/>
    <xf numFmtId="2" fontId="25" fillId="2" borderId="16" xfId="0" applyNumberFormat="1" applyFont="1" applyFill="1" applyBorder="1" applyAlignment="1"/>
    <xf numFmtId="0" fontId="0" fillId="0" borderId="0" xfId="0" applyFont="1" applyAlignment="1"/>
    <xf numFmtId="0" fontId="3" fillId="0" borderId="0" xfId="0" applyFont="1" applyAlignment="1">
      <alignment horizontal="center"/>
    </xf>
    <xf numFmtId="0" fontId="17" fillId="0" borderId="0" xfId="0" applyFont="1" applyAlignment="1">
      <alignment horizontal="left" vertical="top"/>
    </xf>
    <xf numFmtId="0" fontId="4" fillId="0" borderId="0" xfId="0" applyFont="1" applyAlignment="1">
      <alignment horizontal="left" vertical="top"/>
    </xf>
    <xf numFmtId="0" fontId="8" fillId="0" borderId="20" xfId="0" applyFont="1" applyBorder="1" applyAlignment="1">
      <alignment horizontal="left" vertical="top" wrapText="1"/>
    </xf>
    <xf numFmtId="0" fontId="8" fillId="0" borderId="6" xfId="0" applyFont="1" applyBorder="1" applyAlignment="1">
      <alignment horizontal="center" vertical="center" wrapText="1"/>
    </xf>
    <xf numFmtId="0" fontId="26" fillId="0" borderId="6" xfId="0" applyFont="1" applyBorder="1" applyAlignment="1">
      <alignment horizontal="center" vertical="center"/>
    </xf>
    <xf numFmtId="0" fontId="1" fillId="0" borderId="6" xfId="0" applyFont="1" applyBorder="1" applyAlignment="1">
      <alignment horizontal="center" vertical="center"/>
    </xf>
    <xf numFmtId="2" fontId="1" fillId="0" borderId="6" xfId="0" applyNumberFormat="1" applyFont="1" applyBorder="1" applyAlignment="1">
      <alignment horizontal="center" vertical="center"/>
    </xf>
    <xf numFmtId="9" fontId="1" fillId="0" borderId="6" xfId="0" applyNumberFormat="1" applyFont="1" applyBorder="1" applyAlignment="1">
      <alignment horizontal="center" vertical="center"/>
    </xf>
    <xf numFmtId="0" fontId="8" fillId="0" borderId="21" xfId="0" applyFont="1" applyBorder="1" applyAlignment="1">
      <alignment horizontal="left" vertical="top" wrapText="1"/>
    </xf>
    <xf numFmtId="0" fontId="26" fillId="0" borderId="9" xfId="0" applyFont="1" applyBorder="1" applyAlignment="1">
      <alignment horizontal="center" vertical="center"/>
    </xf>
    <xf numFmtId="0" fontId="8" fillId="0" borderId="22" xfId="0" applyFont="1" applyBorder="1" applyAlignment="1">
      <alignment horizontal="left" vertical="top" wrapText="1"/>
    </xf>
    <xf numFmtId="0" fontId="8" fillId="0" borderId="23" xfId="0" applyFont="1" applyBorder="1" applyAlignment="1">
      <alignment horizontal="left" vertical="top" wrapText="1"/>
    </xf>
    <xf numFmtId="0" fontId="27" fillId="0" borderId="0" xfId="0" applyFont="1" applyAlignment="1">
      <alignment vertical="center"/>
    </xf>
    <xf numFmtId="0" fontId="26" fillId="0" borderId="24" xfId="0" applyFont="1" applyBorder="1" applyAlignment="1">
      <alignment horizontal="left" vertical="top" wrapText="1"/>
    </xf>
    <xf numFmtId="0" fontId="12" fillId="0" borderId="0" xfId="0" applyFont="1" applyAlignment="1"/>
    <xf numFmtId="0" fontId="29" fillId="0" borderId="24" xfId="0" applyFont="1" applyBorder="1" applyAlignment="1">
      <alignment vertical="top" wrapText="1"/>
    </xf>
    <xf numFmtId="0" fontId="8" fillId="0" borderId="9" xfId="0" applyFont="1" applyBorder="1" applyAlignment="1">
      <alignment horizontal="center" vertical="center"/>
    </xf>
    <xf numFmtId="0" fontId="1" fillId="0" borderId="25" xfId="0" applyFont="1" applyBorder="1" applyAlignment="1">
      <alignment horizontal="left" vertical="top" wrapText="1"/>
    </xf>
    <xf numFmtId="0" fontId="1" fillId="0" borderId="9" xfId="0" applyFont="1" applyBorder="1" applyAlignment="1">
      <alignment horizontal="center" vertical="center" wrapText="1"/>
    </xf>
    <xf numFmtId="0" fontId="28" fillId="0" borderId="9" xfId="0" applyFont="1" applyBorder="1" applyAlignment="1">
      <alignment horizontal="center" vertical="center"/>
    </xf>
    <xf numFmtId="0" fontId="1" fillId="0" borderId="9" xfId="0" applyFont="1" applyBorder="1" applyAlignment="1">
      <alignment horizontal="center" vertical="top"/>
    </xf>
    <xf numFmtId="2" fontId="1" fillId="0" borderId="9" xfId="0" applyNumberFormat="1" applyFont="1" applyBorder="1" applyAlignment="1">
      <alignment horizontal="center" vertical="center"/>
    </xf>
    <xf numFmtId="0" fontId="1" fillId="0" borderId="12" xfId="0" applyFont="1" applyBorder="1" applyAlignment="1">
      <alignment horizontal="center" vertical="center"/>
    </xf>
    <xf numFmtId="0" fontId="1" fillId="0" borderId="12" xfId="0" applyFont="1" applyBorder="1" applyAlignment="1">
      <alignment horizontal="center" vertical="top"/>
    </xf>
    <xf numFmtId="2" fontId="1" fillId="0" borderId="17" xfId="0" applyNumberFormat="1" applyFont="1" applyBorder="1" applyAlignment="1">
      <alignment horizontal="center" vertical="center"/>
    </xf>
    <xf numFmtId="0" fontId="1" fillId="0" borderId="12" xfId="0" applyFont="1" applyBorder="1" applyAlignment="1">
      <alignment horizontal="center" vertical="center" wrapText="1"/>
    </xf>
    <xf numFmtId="0" fontId="0" fillId="0" borderId="0" xfId="0" applyFont="1"/>
    <xf numFmtId="0" fontId="0" fillId="0" borderId="0" xfId="0" applyFont="1" applyAlignment="1"/>
    <xf numFmtId="9" fontId="1" fillId="0" borderId="17" xfId="0" applyNumberFormat="1" applyFont="1" applyBorder="1" applyAlignment="1">
      <alignment horizontal="center" vertical="center"/>
    </xf>
    <xf numFmtId="0" fontId="1" fillId="0" borderId="27" xfId="0" applyFont="1" applyBorder="1" applyAlignment="1">
      <alignment vertical="top" wrapText="1"/>
    </xf>
    <xf numFmtId="0" fontId="1" fillId="0" borderId="17" xfId="0" applyFont="1" applyBorder="1" applyAlignment="1">
      <alignment horizontal="center" vertical="center"/>
    </xf>
    <xf numFmtId="0" fontId="1" fillId="0" borderId="17" xfId="0" applyFont="1" applyBorder="1" applyAlignment="1">
      <alignment horizontal="center" vertical="center" wrapText="1"/>
    </xf>
    <xf numFmtId="0" fontId="1" fillId="0" borderId="17" xfId="0" applyFont="1" applyBorder="1" applyAlignment="1">
      <alignment horizontal="center" vertical="top"/>
    </xf>
    <xf numFmtId="0" fontId="1" fillId="0" borderId="26" xfId="0" applyFont="1" applyBorder="1" applyAlignment="1">
      <alignment vertical="top" wrapText="1"/>
    </xf>
    <xf numFmtId="0" fontId="1" fillId="0" borderId="26" xfId="0" applyFont="1" applyBorder="1" applyAlignment="1">
      <alignment horizontal="center" vertical="center"/>
    </xf>
    <xf numFmtId="0" fontId="28" fillId="0" borderId="26" xfId="0" applyFont="1" applyBorder="1" applyAlignment="1">
      <alignment horizontal="center" vertical="center" wrapText="1"/>
    </xf>
    <xf numFmtId="0" fontId="1" fillId="0" borderId="26" xfId="0" applyFont="1" applyBorder="1" applyAlignment="1">
      <alignment horizontal="center" vertical="top"/>
    </xf>
    <xf numFmtId="2" fontId="1" fillId="0" borderId="26" xfId="0" applyNumberFormat="1" applyFont="1" applyBorder="1" applyAlignment="1">
      <alignment horizontal="center" vertical="center"/>
    </xf>
    <xf numFmtId="9" fontId="1" fillId="0" borderId="26" xfId="0" applyNumberFormat="1" applyFont="1" applyBorder="1" applyAlignment="1">
      <alignment horizontal="center" vertical="center"/>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1" fillId="0" borderId="31" xfId="0" applyFont="1" applyBorder="1" applyAlignment="1">
      <alignment horizontal="center" vertical="center"/>
    </xf>
    <xf numFmtId="2" fontId="1" fillId="0" borderId="32" xfId="0" applyNumberFormat="1" applyFont="1" applyBorder="1" applyAlignment="1">
      <alignment horizontal="center" vertical="center"/>
    </xf>
    <xf numFmtId="0" fontId="1" fillId="0" borderId="33" xfId="0" applyFont="1" applyBorder="1" applyAlignment="1">
      <alignment horizontal="center" vertical="center"/>
    </xf>
    <xf numFmtId="0" fontId="28" fillId="0" borderId="34" xfId="0" applyFont="1" applyBorder="1" applyAlignment="1">
      <alignment horizontal="center" vertical="center"/>
    </xf>
    <xf numFmtId="0" fontId="28" fillId="0" borderId="35" xfId="0" applyFont="1" applyBorder="1" applyAlignment="1">
      <alignment horizontal="center" vertical="center"/>
    </xf>
    <xf numFmtId="0" fontId="30" fillId="0" borderId="0" xfId="0" applyFont="1" applyAlignment="1">
      <alignment horizontal="left" vertical="top"/>
    </xf>
    <xf numFmtId="0" fontId="31" fillId="0" borderId="0" xfId="0" applyFont="1" applyAlignment="1"/>
    <xf numFmtId="0" fontId="6" fillId="2" borderId="41" xfId="0" applyFont="1" applyFill="1" applyBorder="1" applyAlignment="1">
      <alignment horizontal="center" vertical="center" wrapText="1"/>
    </xf>
    <xf numFmtId="0" fontId="6" fillId="2" borderId="42" xfId="0" applyFont="1" applyFill="1" applyBorder="1" applyAlignment="1">
      <alignment horizontal="center" vertical="center" wrapText="1"/>
    </xf>
    <xf numFmtId="0" fontId="6" fillId="2" borderId="43" xfId="0" applyFont="1" applyFill="1" applyBorder="1" applyAlignment="1">
      <alignment horizontal="center" vertical="center" wrapText="1"/>
    </xf>
    <xf numFmtId="0" fontId="1" fillId="0" borderId="44" xfId="0" applyFont="1" applyBorder="1" applyAlignment="1">
      <alignment horizontal="center" vertical="center"/>
    </xf>
    <xf numFmtId="0" fontId="1" fillId="0" borderId="45" xfId="0" applyFont="1" applyBorder="1" applyAlignment="1">
      <alignment horizontal="left" vertical="top" wrapText="1"/>
    </xf>
    <xf numFmtId="0" fontId="1" fillId="0" borderId="45" xfId="0" applyFont="1" applyBorder="1" applyAlignment="1">
      <alignment horizontal="center" vertical="center" wrapText="1"/>
    </xf>
    <xf numFmtId="0" fontId="1" fillId="0" borderId="45" xfId="0" applyFont="1" applyBorder="1" applyAlignment="1">
      <alignment horizontal="center" vertical="center"/>
    </xf>
    <xf numFmtId="2" fontId="1" fillId="0" borderId="45" xfId="0" applyNumberFormat="1" applyFont="1" applyBorder="1" applyAlignment="1">
      <alignment horizontal="center" vertical="center"/>
    </xf>
    <xf numFmtId="9" fontId="1" fillId="0" borderId="45" xfId="0" applyNumberFormat="1" applyFont="1" applyBorder="1" applyAlignment="1">
      <alignment horizontal="center" vertical="center"/>
    </xf>
    <xf numFmtId="2" fontId="1" fillId="0" borderId="42" xfId="0" applyNumberFormat="1"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top" wrapText="1"/>
    </xf>
    <xf numFmtId="9" fontId="1" fillId="0" borderId="9" xfId="0" applyNumberFormat="1" applyFont="1" applyBorder="1" applyAlignment="1">
      <alignment horizontal="center" vertical="center"/>
    </xf>
    <xf numFmtId="0" fontId="1" fillId="0" borderId="10" xfId="0" applyFont="1" applyBorder="1" applyAlignment="1">
      <alignment horizontal="center" vertical="center"/>
    </xf>
    <xf numFmtId="0" fontId="1" fillId="0" borderId="12" xfId="0" applyFont="1" applyBorder="1" applyAlignment="1">
      <alignment horizontal="left" vertical="top" wrapText="1"/>
    </xf>
    <xf numFmtId="2" fontId="1" fillId="0" borderId="18" xfId="0" applyNumberFormat="1" applyFont="1" applyBorder="1" applyAlignment="1">
      <alignment horizontal="center" vertical="center"/>
    </xf>
    <xf numFmtId="0" fontId="1" fillId="0" borderId="0" xfId="0" applyFont="1" applyAlignment="1">
      <alignment horizontal="center" vertical="top" wrapText="1"/>
    </xf>
    <xf numFmtId="0" fontId="25" fillId="2" borderId="9" xfId="0" applyFont="1" applyFill="1" applyBorder="1" applyAlignment="1">
      <alignment horizontal="center" vertical="center" wrapText="1"/>
    </xf>
    <xf numFmtId="0" fontId="18" fillId="2" borderId="9" xfId="0" applyFont="1" applyFill="1" applyBorder="1" applyAlignment="1">
      <alignment horizontal="center" vertical="center" wrapText="1"/>
    </xf>
    <xf numFmtId="2" fontId="14" fillId="0" borderId="9" xfId="0" applyNumberFormat="1" applyFont="1" applyBorder="1" applyAlignment="1">
      <alignment horizontal="center" vertical="center"/>
    </xf>
    <xf numFmtId="9" fontId="14" fillId="0" borderId="9" xfId="0" applyNumberFormat="1" applyFont="1" applyBorder="1" applyAlignment="1">
      <alignment horizontal="center" vertical="center"/>
    </xf>
    <xf numFmtId="0" fontId="21" fillId="0" borderId="9" xfId="0" applyFont="1" applyBorder="1" applyAlignment="1">
      <alignment vertical="top" wrapText="1"/>
    </xf>
    <xf numFmtId="0" fontId="19" fillId="0" borderId="9" xfId="0" applyFont="1" applyBorder="1" applyAlignment="1">
      <alignment horizontal="left" vertical="center" wrapText="1"/>
    </xf>
    <xf numFmtId="0" fontId="19" fillId="0" borderId="12" xfId="0" applyFont="1" applyBorder="1" applyAlignment="1">
      <alignment vertical="top" wrapText="1"/>
    </xf>
    <xf numFmtId="0" fontId="19" fillId="0" borderId="12" xfId="0" applyFont="1" applyBorder="1" applyAlignment="1">
      <alignment horizontal="center" vertical="center"/>
    </xf>
    <xf numFmtId="0" fontId="21" fillId="0" borderId="12" xfId="0" applyFont="1" applyBorder="1" applyAlignment="1">
      <alignment horizontal="center" vertical="center" wrapText="1"/>
    </xf>
    <xf numFmtId="0" fontId="19" fillId="0" borderId="12" xfId="0" applyFont="1" applyBorder="1" applyAlignment="1">
      <alignment horizontal="center" vertical="center" wrapText="1"/>
    </xf>
    <xf numFmtId="2" fontId="25" fillId="2" borderId="14" xfId="0" applyNumberFormat="1" applyFont="1" applyFill="1" applyBorder="1" applyAlignment="1">
      <alignment horizontal="center" vertical="center"/>
    </xf>
    <xf numFmtId="0" fontId="25" fillId="2" borderId="16" xfId="0" applyFont="1" applyFill="1" applyBorder="1" applyAlignment="1">
      <alignment horizontal="center" vertical="center"/>
    </xf>
    <xf numFmtId="0" fontId="25" fillId="2" borderId="15" xfId="0" applyFont="1" applyFill="1" applyBorder="1" applyAlignment="1">
      <alignment horizontal="center" vertical="center"/>
    </xf>
    <xf numFmtId="0" fontId="14" fillId="0" borderId="0" xfId="0" applyFont="1" applyAlignment="1">
      <alignment horizontal="center" vertical="top" wrapText="1"/>
    </xf>
    <xf numFmtId="0" fontId="0" fillId="0" borderId="0" xfId="0" applyFont="1" applyAlignment="1"/>
    <xf numFmtId="0" fontId="1" fillId="0" borderId="0" xfId="0" applyFont="1" applyAlignment="1">
      <alignment horizontal="center" vertical="center"/>
    </xf>
    <xf numFmtId="0" fontId="3" fillId="0" borderId="0" xfId="0" applyFont="1" applyAlignment="1">
      <alignment horizontal="center"/>
    </xf>
    <xf numFmtId="0" fontId="16" fillId="0" borderId="0" xfId="0" applyFont="1" applyAlignment="1">
      <alignment horizontal="center"/>
    </xf>
    <xf numFmtId="0" fontId="1" fillId="4" borderId="9" xfId="0" applyFont="1" applyFill="1" applyBorder="1" applyAlignment="1">
      <alignment horizontal="left" vertical="top" wrapText="1"/>
    </xf>
    <xf numFmtId="0" fontId="1" fillId="4" borderId="9" xfId="0" applyFont="1" applyFill="1" applyBorder="1" applyAlignment="1">
      <alignment horizontal="center" vertical="center" wrapText="1"/>
    </xf>
    <xf numFmtId="0" fontId="1" fillId="4" borderId="9" xfId="0" applyFont="1" applyFill="1" applyBorder="1" applyAlignment="1">
      <alignment horizontal="center" vertical="center"/>
    </xf>
    <xf numFmtId="0" fontId="7" fillId="0" borderId="0" xfId="0" applyFont="1" applyAlignment="1"/>
    <xf numFmtId="0" fontId="6" fillId="0" borderId="0" xfId="0" applyFont="1" applyAlignment="1">
      <alignment wrapText="1"/>
    </xf>
    <xf numFmtId="0" fontId="33" fillId="0" borderId="0" xfId="0" applyFont="1" applyAlignment="1"/>
    <xf numFmtId="0" fontId="34" fillId="0" borderId="0" xfId="0" applyFont="1" applyAlignment="1"/>
    <xf numFmtId="0" fontId="35" fillId="0" borderId="0" xfId="0" applyFont="1" applyAlignment="1">
      <alignment horizontal="left" vertical="top"/>
    </xf>
    <xf numFmtId="0" fontId="36" fillId="0" borderId="0" xfId="0" applyFont="1" applyAlignment="1"/>
    <xf numFmtId="0" fontId="37" fillId="0" borderId="0" xfId="0" applyFont="1" applyAlignment="1"/>
    <xf numFmtId="0" fontId="14" fillId="0" borderId="12" xfId="0" applyFont="1" applyBorder="1" applyAlignment="1">
      <alignment horizontal="left" vertical="top" wrapText="1"/>
    </xf>
    <xf numFmtId="0" fontId="13" fillId="0" borderId="12" xfId="0" applyFont="1" applyBorder="1" applyAlignment="1">
      <alignment horizontal="center" vertical="center"/>
    </xf>
    <xf numFmtId="2" fontId="14" fillId="0" borderId="12" xfId="0" applyNumberFormat="1" applyFont="1" applyBorder="1" applyAlignment="1">
      <alignment horizontal="center" vertical="center"/>
    </xf>
    <xf numFmtId="9" fontId="14" fillId="0" borderId="12" xfId="0" applyNumberFormat="1" applyFont="1" applyBorder="1" applyAlignment="1">
      <alignment horizontal="center" vertical="center"/>
    </xf>
    <xf numFmtId="0" fontId="25" fillId="2" borderId="54" xfId="0" applyFont="1" applyFill="1" applyBorder="1" applyAlignment="1">
      <alignment horizontal="center" vertical="center" wrapText="1"/>
    </xf>
    <xf numFmtId="0" fontId="25" fillId="2" borderId="55" xfId="0" applyFont="1" applyFill="1" applyBorder="1" applyAlignment="1">
      <alignment horizontal="center" vertical="center" wrapText="1"/>
    </xf>
    <xf numFmtId="0" fontId="18" fillId="2" borderId="55" xfId="0" applyFont="1" applyFill="1" applyBorder="1" applyAlignment="1">
      <alignment horizontal="center" vertical="center" wrapText="1"/>
    </xf>
    <xf numFmtId="0" fontId="25" fillId="3" borderId="56" xfId="0" applyFont="1" applyFill="1" applyBorder="1" applyAlignment="1">
      <alignment horizontal="center" vertical="center" wrapText="1"/>
    </xf>
    <xf numFmtId="0" fontId="14" fillId="0" borderId="57" xfId="0" applyFont="1" applyBorder="1" applyAlignment="1">
      <alignment horizontal="center" vertical="center"/>
    </xf>
    <xf numFmtId="2" fontId="14" fillId="0" borderId="58" xfId="0" applyNumberFormat="1" applyFont="1" applyBorder="1" applyAlignment="1">
      <alignment horizontal="center" vertical="center"/>
    </xf>
    <xf numFmtId="2" fontId="25" fillId="5" borderId="39" xfId="0" applyNumberFormat="1" applyFont="1" applyFill="1" applyBorder="1" applyAlignment="1">
      <alignment horizontal="center" vertical="center"/>
    </xf>
    <xf numFmtId="2" fontId="15" fillId="5" borderId="38" xfId="0" applyNumberFormat="1" applyFont="1" applyFill="1" applyBorder="1" applyAlignment="1">
      <alignment horizontal="center"/>
    </xf>
    <xf numFmtId="2" fontId="25" fillId="5" borderId="40" xfId="0" applyNumberFormat="1" applyFont="1" applyFill="1" applyBorder="1" applyAlignment="1">
      <alignment horizontal="center" vertical="center"/>
    </xf>
    <xf numFmtId="0" fontId="39" fillId="0" borderId="0" xfId="0" applyFont="1" applyAlignment="1"/>
    <xf numFmtId="0" fontId="14" fillId="0" borderId="4" xfId="0" applyFont="1" applyBorder="1" applyAlignment="1">
      <alignment horizontal="center" vertical="center"/>
    </xf>
    <xf numFmtId="0" fontId="14" fillId="0" borderId="8" xfId="0" applyFont="1" applyBorder="1" applyAlignment="1">
      <alignment horizontal="center" vertical="center"/>
    </xf>
    <xf numFmtId="0" fontId="14" fillId="0" borderId="10" xfId="0" applyFont="1" applyBorder="1" applyAlignment="1">
      <alignment horizontal="center" vertical="center"/>
    </xf>
    <xf numFmtId="0" fontId="1" fillId="0" borderId="0" xfId="0" applyFont="1" applyAlignment="1">
      <alignment horizontal="center"/>
    </xf>
    <xf numFmtId="0" fontId="0" fillId="0" borderId="0" xfId="0" applyFont="1" applyAlignment="1"/>
    <xf numFmtId="0" fontId="1" fillId="0" borderId="0" xfId="0" applyFont="1" applyAlignment="1">
      <alignment horizontal="left" wrapText="1"/>
    </xf>
    <xf numFmtId="0" fontId="1" fillId="0" borderId="0" xfId="0" applyFont="1" applyAlignment="1">
      <alignment horizontal="center" vertical="center"/>
    </xf>
    <xf numFmtId="0" fontId="3" fillId="0" borderId="0" xfId="0" applyFont="1" applyAlignment="1">
      <alignment horizontal="center"/>
    </xf>
    <xf numFmtId="0" fontId="4" fillId="0" borderId="0" xfId="0" applyFont="1" applyAlignment="1">
      <alignment horizontal="left" vertical="center"/>
    </xf>
    <xf numFmtId="0" fontId="4" fillId="0" borderId="0" xfId="0" applyFont="1" applyAlignment="1">
      <alignment vertical="top"/>
    </xf>
    <xf numFmtId="0" fontId="9" fillId="2" borderId="13" xfId="0" applyFont="1" applyFill="1" applyBorder="1" applyAlignment="1">
      <alignment horizontal="center"/>
    </xf>
    <xf numFmtId="0" fontId="10" fillId="0" borderId="14" xfId="0" applyFont="1" applyBorder="1"/>
    <xf numFmtId="0" fontId="10" fillId="0" borderId="15" xfId="0" applyFont="1" applyBorder="1"/>
    <xf numFmtId="0" fontId="7" fillId="0" borderId="0" xfId="0" applyFont="1" applyAlignment="1">
      <alignment horizontal="left" vertical="top" wrapText="1"/>
    </xf>
    <xf numFmtId="0" fontId="25" fillId="0" borderId="0" xfId="0" applyFont="1" applyAlignment="1">
      <alignment horizontal="left" vertical="top" wrapText="1"/>
    </xf>
    <xf numFmtId="0" fontId="14" fillId="0" borderId="0" xfId="0" applyFont="1" applyAlignment="1">
      <alignment horizontal="center"/>
    </xf>
    <xf numFmtId="0" fontId="14" fillId="0" borderId="0" xfId="0" applyFont="1" applyAlignment="1">
      <alignment horizontal="left" wrapText="1"/>
    </xf>
    <xf numFmtId="0" fontId="14" fillId="0" borderId="0" xfId="0" applyFont="1" applyAlignment="1">
      <alignment horizontal="left" vertical="center"/>
    </xf>
    <xf numFmtId="0" fontId="16" fillId="0" borderId="0" xfId="0" applyFont="1" applyAlignment="1">
      <alignment horizontal="center"/>
    </xf>
    <xf numFmtId="0" fontId="17" fillId="0" borderId="0" xfId="0" applyFont="1" applyAlignment="1">
      <alignment horizontal="left" vertical="top"/>
    </xf>
    <xf numFmtId="0" fontId="22" fillId="2" borderId="13" xfId="0" applyFont="1" applyFill="1" applyBorder="1" applyAlignment="1">
      <alignment horizontal="center" vertical="center"/>
    </xf>
    <xf numFmtId="0" fontId="23" fillId="0" borderId="14" xfId="0" applyFont="1" applyBorder="1"/>
    <xf numFmtId="0" fontId="23" fillId="0" borderId="15" xfId="0" applyFont="1" applyBorder="1"/>
    <xf numFmtId="0" fontId="1" fillId="0" borderId="0" xfId="0" applyFont="1" applyAlignment="1">
      <alignment horizontal="left" vertical="center"/>
    </xf>
    <xf numFmtId="0" fontId="6" fillId="0" borderId="0" xfId="0" applyFont="1" applyAlignment="1">
      <alignment horizontal="left" vertical="top" wrapText="1"/>
    </xf>
    <xf numFmtId="0" fontId="34" fillId="0" borderId="0" xfId="0" applyFont="1" applyAlignment="1">
      <alignment horizontal="center" vertical="top" wrapText="1"/>
    </xf>
    <xf numFmtId="0" fontId="39" fillId="0" borderId="0" xfId="0" applyFont="1" applyAlignment="1"/>
    <xf numFmtId="0" fontId="11" fillId="0" borderId="0" xfId="0" applyFont="1" applyAlignment="1">
      <alignment horizontal="left" vertical="top" wrapText="1"/>
    </xf>
    <xf numFmtId="0" fontId="25" fillId="2" borderId="13" xfId="0" applyFont="1" applyFill="1" applyBorder="1" applyAlignment="1">
      <alignment horizontal="center" vertical="center"/>
    </xf>
    <xf numFmtId="0" fontId="24" fillId="0" borderId="0" xfId="0" applyFont="1" applyAlignment="1">
      <alignment horizontal="left" vertical="top" wrapText="1"/>
    </xf>
    <xf numFmtId="0" fontId="7" fillId="0" borderId="49" xfId="0" applyFont="1" applyBorder="1" applyAlignment="1">
      <alignment horizontal="left" vertical="top" wrapText="1"/>
    </xf>
    <xf numFmtId="0" fontId="10" fillId="0" borderId="50" xfId="0" applyFont="1" applyBorder="1"/>
    <xf numFmtId="0" fontId="8" fillId="0" borderId="0" xfId="0" applyFont="1" applyAlignment="1">
      <alignment vertical="top" wrapText="1"/>
    </xf>
    <xf numFmtId="0" fontId="7" fillId="0" borderId="51" xfId="0" applyFont="1" applyBorder="1" applyAlignment="1">
      <alignment horizontal="left" vertical="top" wrapText="1"/>
    </xf>
    <xf numFmtId="0" fontId="10" fillId="0" borderId="52" xfId="0" applyFont="1" applyBorder="1"/>
    <xf numFmtId="0" fontId="8" fillId="0" borderId="53" xfId="0" applyFont="1" applyBorder="1" applyAlignment="1">
      <alignment vertical="top" wrapText="1"/>
    </xf>
    <xf numFmtId="0" fontId="10" fillId="0" borderId="53" xfId="0" applyFont="1" applyBorder="1"/>
    <xf numFmtId="0" fontId="6" fillId="0" borderId="0" xfId="0" applyFont="1" applyAlignment="1">
      <alignment horizontal="left" wrapText="1"/>
    </xf>
    <xf numFmtId="0" fontId="7" fillId="0" borderId="49" xfId="0" applyFont="1" applyBorder="1" applyAlignment="1">
      <alignment horizontal="left" vertical="top"/>
    </xf>
    <xf numFmtId="0" fontId="6" fillId="0" borderId="0" xfId="0" applyFont="1" applyAlignment="1">
      <alignment horizontal="center"/>
    </xf>
    <xf numFmtId="0" fontId="7" fillId="0" borderId="46" xfId="0" applyFont="1" applyBorder="1" applyAlignment="1">
      <alignment horizontal="left" vertical="top" wrapText="1"/>
    </xf>
    <xf numFmtId="0" fontId="10" fillId="0" borderId="47" xfId="0" applyFont="1" applyBorder="1"/>
    <xf numFmtId="0" fontId="8" fillId="0" borderId="48" xfId="0" applyFont="1" applyBorder="1" applyAlignment="1">
      <alignment vertical="top" wrapText="1"/>
    </xf>
    <xf numFmtId="0" fontId="10" fillId="0" borderId="48" xfId="0" applyFont="1" applyBorder="1"/>
    <xf numFmtId="0" fontId="38" fillId="5" borderId="36" xfId="0" applyFont="1" applyFill="1" applyBorder="1" applyAlignment="1">
      <alignment horizontal="center" vertical="center"/>
    </xf>
    <xf numFmtId="0" fontId="23" fillId="0" borderId="37" xfId="0" applyFont="1" applyBorder="1"/>
    <xf numFmtId="0" fontId="23" fillId="0" borderId="38" xfId="0" applyFont="1" applyBorder="1"/>
    <xf numFmtId="2" fontId="1" fillId="0" borderId="59" xfId="0" applyNumberFormat="1" applyFont="1" applyBorder="1" applyAlignment="1">
      <alignment horizontal="center" vertical="center"/>
    </xf>
    <xf numFmtId="2" fontId="1" fillId="0" borderId="12" xfId="0" applyNumberFormat="1" applyFont="1" applyBorder="1" applyAlignment="1">
      <alignment horizontal="center" vertical="center"/>
    </xf>
    <xf numFmtId="2" fontId="1" fillId="0" borderId="60" xfId="0" applyNumberFormat="1" applyFont="1" applyBorder="1" applyAlignment="1">
      <alignment horizontal="center" vertical="center"/>
    </xf>
    <xf numFmtId="2" fontId="1" fillId="0" borderId="61" xfId="0" applyNumberFormat="1" applyFont="1" applyBorder="1" applyAlignment="1">
      <alignment horizontal="center" vertical="center"/>
    </xf>
    <xf numFmtId="2" fontId="1" fillId="0" borderId="62" xfId="0" applyNumberFormat="1" applyFont="1" applyBorder="1" applyAlignment="1">
      <alignment horizontal="center" vertical="center"/>
    </xf>
    <xf numFmtId="2" fontId="25" fillId="2" borderId="63" xfId="0" applyNumberFormat="1" applyFont="1" applyFill="1" applyBorder="1" applyAlignment="1">
      <alignment horizontal="center"/>
    </xf>
    <xf numFmtId="2" fontId="25" fillId="2" borderId="63" xfId="0" applyNumberFormat="1" applyFont="1" applyFill="1" applyBorder="1" applyAlignment="1">
      <alignment horizontal="center" vertical="center"/>
    </xf>
    <xf numFmtId="0" fontId="0" fillId="0" borderId="0" xfId="0" applyFont="1" applyAlignment="1">
      <alignment horizontal="center"/>
    </xf>
    <xf numFmtId="0" fontId="25" fillId="0" borderId="0" xfId="0" applyFont="1" applyAlignment="1">
      <alignment horizontal="left" vertical="center" wrapText="1"/>
    </xf>
    <xf numFmtId="0" fontId="6" fillId="6" borderId="36" xfId="0" applyFont="1" applyFill="1" applyBorder="1" applyAlignment="1">
      <alignment horizontal="center" vertical="center"/>
    </xf>
    <xf numFmtId="0" fontId="10" fillId="6" borderId="37" xfId="0" applyFont="1" applyFill="1" applyBorder="1"/>
    <xf numFmtId="0" fontId="10" fillId="6" borderId="38" xfId="0" applyFont="1" applyFill="1" applyBorder="1"/>
    <xf numFmtId="2" fontId="10" fillId="6" borderId="38" xfId="0" applyNumberFormat="1" applyFont="1" applyFill="1" applyBorder="1" applyAlignment="1">
      <alignment horizontal="center" vertical="center"/>
    </xf>
    <xf numFmtId="9" fontId="1" fillId="6" borderId="39" xfId="0" applyNumberFormat="1" applyFont="1" applyFill="1" applyBorder="1" applyAlignment="1">
      <alignment horizontal="center" vertical="center"/>
    </xf>
    <xf numFmtId="2" fontId="1" fillId="6" borderId="37" xfId="0" applyNumberFormat="1" applyFont="1" applyFill="1" applyBorder="1" applyAlignment="1">
      <alignment horizontal="center" vertical="center"/>
    </xf>
    <xf numFmtId="2" fontId="1" fillId="6" borderId="39" xfId="0" applyNumberFormat="1" applyFont="1" applyFill="1" applyBorder="1" applyAlignment="1">
      <alignment horizontal="center" vertical="center"/>
    </xf>
    <xf numFmtId="2" fontId="6" fillId="6" borderId="40" xfId="0" applyNumberFormat="1" applyFont="1" applyFill="1" applyBorder="1" applyAlignment="1">
      <alignment horizontal="center" vertical="center"/>
    </xf>
    <xf numFmtId="0" fontId="10" fillId="6" borderId="14" xfId="0" applyFont="1" applyFill="1" applyBorder="1"/>
    <xf numFmtId="2" fontId="6" fillId="7" borderId="15" xfId="0" applyNumberFormat="1" applyFont="1" applyFill="1" applyBorder="1" applyAlignment="1">
      <alignment horizontal="center" vertical="center"/>
    </xf>
    <xf numFmtId="0" fontId="10" fillId="6" borderId="15" xfId="0" applyFont="1" applyFill="1" applyBorder="1"/>
    <xf numFmtId="2" fontId="32" fillId="7" borderId="1" xfId="0" applyNumberFormat="1" applyFont="1" applyFill="1" applyBorder="1" applyAlignment="1">
      <alignment horizontal="center" vertical="center"/>
    </xf>
    <xf numFmtId="2" fontId="6" fillId="7" borderId="3" xfId="0" applyNumberFormat="1" applyFont="1" applyFill="1" applyBorder="1" applyAlignment="1">
      <alignment horizontal="center" vertical="center"/>
    </xf>
    <xf numFmtId="0" fontId="6" fillId="7" borderId="13" xfId="0" applyFont="1" applyFill="1" applyBorder="1" applyAlignment="1">
      <alignment horizontal="right" vertical="center"/>
    </xf>
    <xf numFmtId="0" fontId="6" fillId="7" borderId="14" xfId="0" applyFont="1" applyFill="1" applyBorder="1" applyAlignment="1">
      <alignment horizontal="right" vertical="center"/>
    </xf>
    <xf numFmtId="2" fontId="1" fillId="0" borderId="64" xfId="0" applyNumberFormat="1" applyFont="1" applyBorder="1" applyAlignment="1">
      <alignment horizontal="center" vertical="center"/>
    </xf>
    <xf numFmtId="2" fontId="1" fillId="0" borderId="65" xfId="0" applyNumberFormat="1" applyFont="1" applyBorder="1" applyAlignment="1">
      <alignment horizontal="center" vertical="center"/>
    </xf>
    <xf numFmtId="2" fontId="1" fillId="0" borderId="67" xfId="0" applyNumberFormat="1" applyFont="1" applyBorder="1" applyAlignment="1">
      <alignment horizontal="center" vertical="center"/>
    </xf>
    <xf numFmtId="0" fontId="6" fillId="2" borderId="66"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56" xfId="0" applyFont="1" applyFill="1" applyBorder="1" applyAlignment="1">
      <alignment horizontal="center" vertical="center" wrapText="1"/>
    </xf>
    <xf numFmtId="0" fontId="1" fillId="0" borderId="68" xfId="0" applyFont="1" applyBorder="1" applyAlignment="1">
      <alignment horizontal="center" vertical="center"/>
    </xf>
    <xf numFmtId="2" fontId="1" fillId="0" borderId="69" xfId="0" applyNumberFormat="1" applyFont="1" applyBorder="1" applyAlignment="1">
      <alignment horizontal="center" vertical="center"/>
    </xf>
    <xf numFmtId="0" fontId="6" fillId="2" borderId="70" xfId="0" applyFont="1" applyFill="1" applyBorder="1" applyAlignment="1">
      <alignment horizontal="center"/>
    </xf>
    <xf numFmtId="0" fontId="10" fillId="0" borderId="71" xfId="0" applyFont="1" applyBorder="1"/>
    <xf numFmtId="0" fontId="10" fillId="0" borderId="72" xfId="0" applyFont="1" applyBorder="1"/>
    <xf numFmtId="2" fontId="6" fillId="2" borderId="73" xfId="0" applyNumberFormat="1" applyFont="1" applyFill="1" applyBorder="1" applyAlignment="1">
      <alignment horizontal="center" vertical="center"/>
    </xf>
    <xf numFmtId="0" fontId="1" fillId="2" borderId="73" xfId="0" applyFont="1" applyFill="1" applyBorder="1" applyAlignment="1">
      <alignment horizontal="center"/>
    </xf>
    <xf numFmtId="2" fontId="6" fillId="2" borderId="74" xfId="0" applyNumberFormat="1" applyFont="1" applyFill="1" applyBorder="1" applyAlignment="1">
      <alignment horizontal="center"/>
    </xf>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topLeftCell="A4" workbookViewId="0">
      <selection activeCell="K13" sqref="K13"/>
    </sheetView>
  </sheetViews>
  <sheetFormatPr defaultColWidth="14.42578125" defaultRowHeight="15" customHeight="1" x14ac:dyDescent="0.25"/>
  <cols>
    <col min="1" max="1" width="3.28515625" customWidth="1"/>
    <col min="2" max="2" width="41.42578125" customWidth="1"/>
    <col min="3" max="3" width="10.28515625" customWidth="1"/>
    <col min="4" max="4" width="9" customWidth="1"/>
    <col min="5" max="5" width="6.5703125" customWidth="1"/>
    <col min="6" max="6" width="10.28515625" customWidth="1"/>
    <col min="7" max="7" width="12" customWidth="1"/>
    <col min="8" max="8" width="9.42578125" customWidth="1"/>
    <col min="9" max="10" width="8" customWidth="1"/>
    <col min="11" max="11" width="11.42578125" customWidth="1"/>
    <col min="12" max="12" width="9.5703125" customWidth="1"/>
    <col min="13" max="26" width="8" customWidth="1"/>
  </cols>
  <sheetData>
    <row r="1" spans="1:12" x14ac:dyDescent="0.25">
      <c r="A1" s="221"/>
      <c r="B1" s="219"/>
      <c r="C1" s="1"/>
      <c r="D1" s="1"/>
      <c r="E1" s="1"/>
      <c r="F1" s="1"/>
      <c r="K1" s="44" t="s">
        <v>0</v>
      </c>
      <c r="L1" s="1"/>
    </row>
    <row r="2" spans="1:12" x14ac:dyDescent="0.25">
      <c r="A2" s="1"/>
      <c r="B2" s="1"/>
      <c r="C2" s="1"/>
      <c r="D2" s="1"/>
      <c r="E2" s="1"/>
      <c r="F2" s="1"/>
      <c r="K2" s="1"/>
      <c r="L2" s="1"/>
    </row>
    <row r="3" spans="1:12" x14ac:dyDescent="0.25">
      <c r="A3" s="1"/>
      <c r="B3" s="1"/>
      <c r="C3" s="1"/>
      <c r="D3" s="1"/>
      <c r="E3" s="1"/>
      <c r="F3" s="1"/>
      <c r="K3" s="1"/>
      <c r="L3" s="1"/>
    </row>
    <row r="4" spans="1:12" x14ac:dyDescent="0.25">
      <c r="A4" s="2" t="s">
        <v>1</v>
      </c>
      <c r="B4" s="2"/>
      <c r="C4" s="2"/>
      <c r="D4" s="2"/>
      <c r="E4" s="2"/>
      <c r="F4" s="2"/>
      <c r="G4" s="2"/>
      <c r="H4" s="2"/>
      <c r="I4" s="2"/>
      <c r="J4" s="2"/>
      <c r="K4" s="2"/>
      <c r="L4" s="2"/>
    </row>
    <row r="5" spans="1:12" x14ac:dyDescent="0.25">
      <c r="A5" s="1" t="s">
        <v>2</v>
      </c>
      <c r="B5" s="2"/>
      <c r="C5" s="2"/>
      <c r="D5" s="2"/>
      <c r="E5" s="2"/>
      <c r="F5" s="2"/>
      <c r="G5" s="2"/>
      <c r="H5" s="2"/>
      <c r="I5" s="2"/>
      <c r="J5" s="2"/>
      <c r="K5" s="2"/>
      <c r="L5" s="2"/>
    </row>
    <row r="6" spans="1:12" x14ac:dyDescent="0.25">
      <c r="A6" s="2"/>
      <c r="B6" s="2"/>
      <c r="C6" s="2"/>
      <c r="D6" s="2"/>
      <c r="E6" s="2"/>
      <c r="F6" s="2"/>
      <c r="G6" s="2"/>
      <c r="H6" s="2"/>
      <c r="I6" s="2"/>
      <c r="J6" s="2"/>
      <c r="K6" s="2"/>
      <c r="L6" s="2"/>
    </row>
    <row r="7" spans="1:12" ht="18" customHeight="1" x14ac:dyDescent="0.25">
      <c r="A7" s="222" t="s">
        <v>3</v>
      </c>
      <c r="B7" s="219"/>
      <c r="C7" s="219"/>
      <c r="D7" s="219"/>
      <c r="E7" s="219"/>
      <c r="F7" s="219"/>
      <c r="G7" s="219"/>
      <c r="H7" s="219"/>
      <c r="I7" s="219"/>
      <c r="J7" s="219"/>
      <c r="K7" s="219"/>
      <c r="L7" s="219"/>
    </row>
    <row r="8" spans="1:12" ht="18" customHeight="1" x14ac:dyDescent="0.25">
      <c r="A8" s="3"/>
      <c r="B8" s="3"/>
      <c r="C8" s="3"/>
      <c r="D8" s="3"/>
      <c r="E8" s="3"/>
      <c r="F8" s="3"/>
      <c r="G8" s="3"/>
      <c r="H8" s="3"/>
      <c r="I8" s="3"/>
      <c r="J8" s="3"/>
      <c r="K8" s="3"/>
      <c r="L8" s="3"/>
    </row>
    <row r="9" spans="1:12" ht="18" customHeight="1" x14ac:dyDescent="0.25">
      <c r="A9" s="223" t="s">
        <v>4</v>
      </c>
      <c r="B9" s="219"/>
      <c r="C9" s="219"/>
      <c r="D9" s="219"/>
      <c r="E9" s="4"/>
      <c r="K9" s="222"/>
      <c r="L9" s="219"/>
    </row>
    <row r="10" spans="1:12" x14ac:dyDescent="0.25">
      <c r="A10" s="224" t="s">
        <v>5</v>
      </c>
      <c r="B10" s="219"/>
      <c r="C10" s="4"/>
      <c r="D10" s="4"/>
      <c r="E10" s="4"/>
    </row>
    <row r="11" spans="1:12" ht="15.75" customHeight="1" x14ac:dyDescent="0.25">
      <c r="A11" s="5"/>
    </row>
    <row r="12" spans="1:12" ht="36.75" customHeight="1" x14ac:dyDescent="0.25">
      <c r="A12" s="6" t="s">
        <v>6</v>
      </c>
      <c r="B12" s="7" t="s">
        <v>7</v>
      </c>
      <c r="C12" s="7" t="s">
        <v>8</v>
      </c>
      <c r="D12" s="7" t="s">
        <v>9</v>
      </c>
      <c r="E12" s="7" t="s">
        <v>10</v>
      </c>
      <c r="F12" s="8" t="s">
        <v>11</v>
      </c>
      <c r="G12" s="7" t="s">
        <v>12</v>
      </c>
      <c r="H12" s="7" t="s">
        <v>13</v>
      </c>
      <c r="I12" s="7" t="s">
        <v>14</v>
      </c>
      <c r="J12" s="7" t="s">
        <v>256</v>
      </c>
      <c r="K12" s="7" t="s">
        <v>16</v>
      </c>
      <c r="L12" s="9" t="s">
        <v>17</v>
      </c>
    </row>
    <row r="13" spans="1:12" ht="23.25" customHeight="1" x14ac:dyDescent="0.25">
      <c r="A13" s="10">
        <v>1</v>
      </c>
      <c r="B13" s="11" t="s">
        <v>18</v>
      </c>
      <c r="C13" s="12" t="s">
        <v>19</v>
      </c>
      <c r="D13" s="13" t="s">
        <v>20</v>
      </c>
      <c r="E13" s="14">
        <v>540</v>
      </c>
      <c r="F13" s="15"/>
      <c r="G13" s="16"/>
      <c r="H13" s="16">
        <f t="shared" ref="H13:H18" si="0">G13*E13</f>
        <v>0</v>
      </c>
      <c r="I13" s="17"/>
      <c r="J13" s="16">
        <f t="shared" ref="J13:J18" si="1">I13*G13</f>
        <v>0</v>
      </c>
      <c r="K13" s="16">
        <f>ROUND(G13+J13,2)</f>
        <v>0</v>
      </c>
      <c r="L13" s="18">
        <f>ROUND(E13*K13,)</f>
        <v>0</v>
      </c>
    </row>
    <row r="14" spans="1:12" ht="24.75" customHeight="1" x14ac:dyDescent="0.25">
      <c r="A14" s="19">
        <v>2</v>
      </c>
      <c r="B14" s="20" t="s">
        <v>21</v>
      </c>
      <c r="C14" s="21" t="s">
        <v>19</v>
      </c>
      <c r="D14" s="22" t="s">
        <v>20</v>
      </c>
      <c r="E14" s="23">
        <v>200</v>
      </c>
      <c r="F14" s="24"/>
      <c r="G14" s="16"/>
      <c r="H14" s="16">
        <f t="shared" si="0"/>
        <v>0</v>
      </c>
      <c r="I14" s="17"/>
      <c r="J14" s="16">
        <f t="shared" si="1"/>
        <v>0</v>
      </c>
      <c r="K14" s="16">
        <f t="shared" ref="K14:K18" si="2">ROUND(G14+J14,2)</f>
        <v>0</v>
      </c>
      <c r="L14" s="18">
        <f t="shared" ref="L14:L18" si="3">ROUND(E14*K14,)</f>
        <v>0</v>
      </c>
    </row>
    <row r="15" spans="1:12" ht="13.5" customHeight="1" x14ac:dyDescent="0.25">
      <c r="A15" s="19">
        <v>3</v>
      </c>
      <c r="B15" s="20" t="s">
        <v>22</v>
      </c>
      <c r="C15" s="21" t="s">
        <v>19</v>
      </c>
      <c r="D15" s="22" t="s">
        <v>20</v>
      </c>
      <c r="E15" s="23">
        <v>400</v>
      </c>
      <c r="F15" s="24"/>
      <c r="G15" s="16"/>
      <c r="H15" s="16">
        <f t="shared" si="0"/>
        <v>0</v>
      </c>
      <c r="I15" s="17"/>
      <c r="J15" s="16">
        <f t="shared" si="1"/>
        <v>0</v>
      </c>
      <c r="K15" s="16">
        <f t="shared" si="2"/>
        <v>0</v>
      </c>
      <c r="L15" s="18">
        <f t="shared" si="3"/>
        <v>0</v>
      </c>
    </row>
    <row r="16" spans="1:12" ht="97.5" customHeight="1" x14ac:dyDescent="0.25">
      <c r="A16" s="19">
        <v>4</v>
      </c>
      <c r="B16" s="20" t="s">
        <v>23</v>
      </c>
      <c r="C16" s="25" t="s">
        <v>19</v>
      </c>
      <c r="D16" s="22" t="s">
        <v>20</v>
      </c>
      <c r="E16" s="23">
        <v>135</v>
      </c>
      <c r="F16" s="24"/>
      <c r="G16" s="16"/>
      <c r="H16" s="16">
        <f t="shared" si="0"/>
        <v>0</v>
      </c>
      <c r="I16" s="17"/>
      <c r="J16" s="16">
        <f t="shared" si="1"/>
        <v>0</v>
      </c>
      <c r="K16" s="16">
        <f t="shared" si="2"/>
        <v>0</v>
      </c>
      <c r="L16" s="18">
        <f t="shared" si="3"/>
        <v>0</v>
      </c>
    </row>
    <row r="17" spans="1:12" ht="21" customHeight="1" x14ac:dyDescent="0.25">
      <c r="A17" s="19">
        <v>5</v>
      </c>
      <c r="B17" s="20" t="s">
        <v>24</v>
      </c>
      <c r="C17" s="25" t="s">
        <v>25</v>
      </c>
      <c r="D17" s="22" t="s">
        <v>20</v>
      </c>
      <c r="E17" s="23">
        <v>300</v>
      </c>
      <c r="F17" s="24"/>
      <c r="G17" s="16"/>
      <c r="H17" s="16">
        <f t="shared" si="0"/>
        <v>0</v>
      </c>
      <c r="I17" s="17"/>
      <c r="J17" s="16">
        <f t="shared" si="1"/>
        <v>0</v>
      </c>
      <c r="K17" s="16">
        <f t="shared" si="2"/>
        <v>0</v>
      </c>
      <c r="L17" s="18">
        <f t="shared" si="3"/>
        <v>0</v>
      </c>
    </row>
    <row r="18" spans="1:12" ht="27" customHeight="1" x14ac:dyDescent="0.25">
      <c r="A18" s="26">
        <v>6</v>
      </c>
      <c r="B18" s="27" t="s">
        <v>26</v>
      </c>
      <c r="C18" s="28" t="s">
        <v>27</v>
      </c>
      <c r="D18" s="29" t="s">
        <v>20</v>
      </c>
      <c r="E18" s="30">
        <v>300</v>
      </c>
      <c r="F18" s="31"/>
      <c r="G18" s="16"/>
      <c r="H18" s="16">
        <f t="shared" si="0"/>
        <v>0</v>
      </c>
      <c r="I18" s="17"/>
      <c r="J18" s="16">
        <f t="shared" si="1"/>
        <v>0</v>
      </c>
      <c r="K18" s="16">
        <f t="shared" si="2"/>
        <v>0</v>
      </c>
      <c r="L18" s="18">
        <f t="shared" si="3"/>
        <v>0</v>
      </c>
    </row>
    <row r="19" spans="1:12" ht="14.25" customHeight="1" x14ac:dyDescent="0.25">
      <c r="A19" s="225" t="s">
        <v>28</v>
      </c>
      <c r="B19" s="226"/>
      <c r="C19" s="226"/>
      <c r="D19" s="226"/>
      <c r="E19" s="226"/>
      <c r="F19" s="227"/>
      <c r="G19" s="32"/>
      <c r="H19" s="33">
        <f>SUM(H13:H18)</f>
        <v>0</v>
      </c>
      <c r="I19" s="32"/>
      <c r="J19" s="34"/>
      <c r="K19" s="35" t="s">
        <v>29</v>
      </c>
      <c r="L19" s="36">
        <f>SUM(L13:L18)</f>
        <v>0</v>
      </c>
    </row>
    <row r="20" spans="1:12" ht="14.25" customHeight="1" x14ac:dyDescent="0.25"/>
    <row r="21" spans="1:12" ht="14.25" customHeight="1" x14ac:dyDescent="0.25">
      <c r="B21" s="197" t="s">
        <v>30</v>
      </c>
      <c r="C21" s="214"/>
      <c r="D21" s="214"/>
      <c r="E21" s="214"/>
    </row>
    <row r="22" spans="1:12" ht="8.25" customHeight="1" x14ac:dyDescent="0.25">
      <c r="B22" s="1"/>
    </row>
    <row r="23" spans="1:12" ht="36.75" customHeight="1" x14ac:dyDescent="0.25">
      <c r="A23" s="228" t="s">
        <v>31</v>
      </c>
      <c r="B23" s="219"/>
      <c r="C23" s="219"/>
      <c r="D23" s="219"/>
      <c r="E23" s="219"/>
      <c r="F23" s="219"/>
      <c r="G23" s="219"/>
      <c r="H23" s="219"/>
      <c r="I23" s="219"/>
      <c r="J23" s="219"/>
      <c r="K23" s="219"/>
      <c r="L23" s="219"/>
    </row>
    <row r="24" spans="1:12" ht="14.25" customHeight="1" x14ac:dyDescent="0.25">
      <c r="B24" s="1"/>
    </row>
    <row r="25" spans="1:12" ht="14.25" customHeight="1" x14ac:dyDescent="0.25">
      <c r="A25" s="37"/>
      <c r="B25" s="38" t="s">
        <v>32</v>
      </c>
      <c r="C25" s="39"/>
      <c r="D25" s="39"/>
      <c r="E25" s="39"/>
      <c r="F25" s="39"/>
      <c r="G25" s="1"/>
      <c r="H25" s="1"/>
      <c r="I25" s="218" t="s">
        <v>33</v>
      </c>
      <c r="J25" s="219"/>
      <c r="K25" s="219"/>
      <c r="L25" s="219"/>
    </row>
    <row r="26" spans="1:12" ht="26.25" customHeight="1" x14ac:dyDescent="0.25">
      <c r="A26" s="40"/>
      <c r="B26" s="41" t="s">
        <v>34</v>
      </c>
      <c r="C26" s="41"/>
      <c r="D26" s="41"/>
      <c r="E26" s="41"/>
      <c r="F26" s="41"/>
      <c r="G26" s="1"/>
      <c r="H26" s="1"/>
      <c r="I26" s="220" t="s">
        <v>35</v>
      </c>
      <c r="J26" s="219"/>
      <c r="K26" s="219"/>
      <c r="L26" s="219"/>
    </row>
    <row r="27" spans="1:12" ht="15.75" customHeight="1" x14ac:dyDescent="0.25"/>
    <row r="28" spans="1:12" ht="15.75" customHeight="1" x14ac:dyDescent="0.25"/>
    <row r="29" spans="1:12" ht="15.75" customHeight="1" x14ac:dyDescent="0.25"/>
    <row r="30" spans="1:12" ht="15.75" customHeight="1" x14ac:dyDescent="0.25"/>
    <row r="31" spans="1:12" ht="15.75" customHeight="1" x14ac:dyDescent="0.25"/>
    <row r="32" spans="1:1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9">
    <mergeCell ref="I25:L25"/>
    <mergeCell ref="I26:L26"/>
    <mergeCell ref="A1:B1"/>
    <mergeCell ref="A7:L7"/>
    <mergeCell ref="A9:D9"/>
    <mergeCell ref="K9:L9"/>
    <mergeCell ref="A10:B10"/>
    <mergeCell ref="A19:F19"/>
    <mergeCell ref="A23:L23"/>
  </mergeCell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X1001"/>
  <sheetViews>
    <sheetView topLeftCell="A12" workbookViewId="0">
      <selection activeCell="K14" sqref="K14"/>
    </sheetView>
  </sheetViews>
  <sheetFormatPr defaultColWidth="14.42578125" defaultRowHeight="15" x14ac:dyDescent="0.25"/>
  <cols>
    <col min="1" max="1" width="3.5703125" style="42" customWidth="1"/>
    <col min="2" max="2" width="43.28515625" style="42" customWidth="1"/>
    <col min="3" max="3" width="9.85546875" style="42" customWidth="1"/>
    <col min="4" max="4" width="9.5703125" style="42" customWidth="1"/>
    <col min="5" max="5" width="6.85546875" style="42" customWidth="1"/>
    <col min="6" max="6" width="11" style="42" customWidth="1"/>
    <col min="7" max="7" width="11.28515625" style="42" customWidth="1"/>
    <col min="8" max="8" width="9.140625" style="42" customWidth="1"/>
    <col min="9" max="9" width="8.42578125" style="42" customWidth="1"/>
    <col min="10" max="10" width="7.5703125" style="42" customWidth="1"/>
    <col min="11" max="11" width="11.42578125" style="42" customWidth="1"/>
    <col min="12" max="12" width="9.42578125" style="42" customWidth="1"/>
    <col min="13" max="26" width="8" style="42" customWidth="1"/>
    <col min="27" max="16384" width="14.42578125" style="42"/>
  </cols>
  <sheetData>
    <row r="2" spans="1:24" x14ac:dyDescent="0.25">
      <c r="A2" s="232" t="s">
        <v>36</v>
      </c>
      <c r="B2" s="219"/>
      <c r="C2" s="45"/>
      <c r="D2" s="45"/>
      <c r="E2" s="45"/>
      <c r="F2" s="45"/>
      <c r="K2" s="44" t="s">
        <v>37</v>
      </c>
      <c r="L2" s="45"/>
    </row>
    <row r="3" spans="1:24" x14ac:dyDescent="0.25">
      <c r="A3" s="45"/>
      <c r="B3" s="45"/>
      <c r="C3" s="45"/>
      <c r="D3" s="45"/>
      <c r="E3" s="45"/>
      <c r="F3" s="45"/>
      <c r="K3" s="45"/>
      <c r="L3" s="45"/>
    </row>
    <row r="4" spans="1:24" x14ac:dyDescent="0.25">
      <c r="A4" s="46" t="s">
        <v>1</v>
      </c>
      <c r="B4" s="46"/>
      <c r="C4" s="46"/>
      <c r="D4" s="46"/>
      <c r="E4" s="46"/>
      <c r="F4" s="46"/>
      <c r="G4" s="46"/>
      <c r="H4" s="46"/>
      <c r="I4" s="46"/>
      <c r="J4" s="46"/>
      <c r="K4" s="46"/>
      <c r="L4" s="46"/>
    </row>
    <row r="5" spans="1:24" x14ac:dyDescent="0.25">
      <c r="A5" s="45" t="s">
        <v>2</v>
      </c>
      <c r="B5" s="46"/>
      <c r="C5" s="46"/>
      <c r="D5" s="46"/>
      <c r="E5" s="46"/>
      <c r="F5" s="46"/>
      <c r="G5" s="46"/>
      <c r="H5" s="46"/>
      <c r="I5" s="46"/>
      <c r="J5" s="46"/>
      <c r="K5" s="46"/>
      <c r="L5" s="46"/>
    </row>
    <row r="6" spans="1:24" x14ac:dyDescent="0.25">
      <c r="A6" s="46"/>
      <c r="B6" s="46"/>
      <c r="C6" s="46"/>
      <c r="D6" s="46"/>
      <c r="E6" s="46"/>
      <c r="F6" s="46"/>
      <c r="G6" s="46"/>
      <c r="H6" s="46"/>
      <c r="I6" s="46"/>
      <c r="J6" s="46"/>
      <c r="K6" s="46"/>
      <c r="L6" s="46"/>
    </row>
    <row r="7" spans="1:24" ht="18" x14ac:dyDescent="0.25">
      <c r="A7" s="233" t="s">
        <v>3</v>
      </c>
      <c r="B7" s="219"/>
      <c r="C7" s="219"/>
      <c r="D7" s="219"/>
      <c r="E7" s="219"/>
      <c r="F7" s="219"/>
      <c r="G7" s="219"/>
      <c r="H7" s="219"/>
      <c r="I7" s="219"/>
      <c r="J7" s="219"/>
      <c r="K7" s="219"/>
      <c r="L7" s="219"/>
    </row>
    <row r="8" spans="1:24" ht="9.75" customHeight="1" x14ac:dyDescent="0.25">
      <c r="A8" s="47"/>
      <c r="B8" s="47"/>
      <c r="C8" s="47"/>
      <c r="D8" s="47"/>
      <c r="E8" s="47"/>
      <c r="F8" s="47"/>
      <c r="G8" s="47"/>
      <c r="H8" s="47"/>
      <c r="I8" s="47"/>
      <c r="J8" s="47"/>
      <c r="K8" s="47"/>
      <c r="L8" s="47"/>
    </row>
    <row r="9" spans="1:24" ht="9.75" customHeight="1" x14ac:dyDescent="0.25">
      <c r="A9" s="47"/>
      <c r="B9" s="47"/>
      <c r="C9" s="47"/>
      <c r="D9" s="47"/>
      <c r="E9" s="47"/>
      <c r="F9" s="47"/>
      <c r="G9" s="47"/>
      <c r="H9" s="47"/>
      <c r="I9" s="47"/>
      <c r="J9" s="47"/>
      <c r="K9" s="47"/>
      <c r="L9" s="47"/>
    </row>
    <row r="10" spans="1:24" x14ac:dyDescent="0.25">
      <c r="A10" s="234" t="s">
        <v>38</v>
      </c>
      <c r="B10" s="219"/>
      <c r="C10" s="219"/>
    </row>
    <row r="11" spans="1:24" x14ac:dyDescent="0.25">
      <c r="A11" s="48" t="s">
        <v>39</v>
      </c>
      <c r="B11" s="48"/>
      <c r="C11" s="48"/>
    </row>
    <row r="12" spans="1:24" ht="11.25" customHeight="1" thickBot="1" x14ac:dyDescent="0.3"/>
    <row r="13" spans="1:24" ht="42" customHeight="1" thickBot="1" x14ac:dyDescent="0.3">
      <c r="A13" s="49" t="s">
        <v>6</v>
      </c>
      <c r="B13" s="50" t="s">
        <v>7</v>
      </c>
      <c r="C13" s="50" t="s">
        <v>8</v>
      </c>
      <c r="D13" s="50" t="s">
        <v>9</v>
      </c>
      <c r="E13" s="50" t="s">
        <v>10</v>
      </c>
      <c r="F13" s="50" t="s">
        <v>11</v>
      </c>
      <c r="G13" s="50" t="s">
        <v>12</v>
      </c>
      <c r="H13" s="50" t="s">
        <v>13</v>
      </c>
      <c r="I13" s="50" t="s">
        <v>40</v>
      </c>
      <c r="J13" s="50" t="s">
        <v>15</v>
      </c>
      <c r="K13" s="50" t="s">
        <v>16</v>
      </c>
      <c r="L13" s="51" t="s">
        <v>17</v>
      </c>
      <c r="N13" s="45"/>
      <c r="O13" s="45"/>
      <c r="P13" s="45"/>
      <c r="Q13" s="45"/>
      <c r="R13" s="45"/>
      <c r="S13" s="45"/>
      <c r="W13" s="45"/>
      <c r="X13" s="45"/>
    </row>
    <row r="14" spans="1:24" ht="35.25" customHeight="1" x14ac:dyDescent="0.25">
      <c r="A14" s="52">
        <v>1</v>
      </c>
      <c r="B14" s="53" t="s">
        <v>41</v>
      </c>
      <c r="C14" s="54" t="s">
        <v>42</v>
      </c>
      <c r="D14" s="54" t="s">
        <v>20</v>
      </c>
      <c r="E14" s="55">
        <v>80</v>
      </c>
      <c r="F14" s="56"/>
      <c r="G14" s="57"/>
      <c r="H14" s="57">
        <f t="shared" ref="H14:H47" si="0">SUM(G14*E14)</f>
        <v>0</v>
      </c>
      <c r="I14" s="58"/>
      <c r="J14" s="57">
        <f t="shared" ref="J14:J47" si="1">I14*G14</f>
        <v>0</v>
      </c>
      <c r="K14" s="57">
        <f>ROUND(G14+J14,2)</f>
        <v>0</v>
      </c>
      <c r="L14" s="59">
        <f>ROUND(K14*E14,2)</f>
        <v>0</v>
      </c>
      <c r="N14" s="45"/>
      <c r="O14" s="45"/>
      <c r="P14" s="45"/>
      <c r="Q14" s="45"/>
      <c r="R14" s="45"/>
      <c r="S14" s="45"/>
      <c r="W14" s="45"/>
      <c r="X14" s="45"/>
    </row>
    <row r="15" spans="1:24" ht="22.5" customHeight="1" x14ac:dyDescent="0.25">
      <c r="A15" s="60">
        <v>2</v>
      </c>
      <c r="B15" s="61" t="s">
        <v>43</v>
      </c>
      <c r="C15" s="62" t="s">
        <v>44</v>
      </c>
      <c r="D15" s="62" t="s">
        <v>45</v>
      </c>
      <c r="E15" s="63">
        <v>150</v>
      </c>
      <c r="F15" s="64"/>
      <c r="G15" s="57"/>
      <c r="H15" s="57">
        <f t="shared" si="0"/>
        <v>0</v>
      </c>
      <c r="I15" s="58"/>
      <c r="J15" s="57">
        <f t="shared" si="1"/>
        <v>0</v>
      </c>
      <c r="K15" s="57">
        <f t="shared" ref="K15:K50" si="2">ROUND(G15+J15,2)</f>
        <v>0</v>
      </c>
      <c r="L15" s="59">
        <f>ROUND(K15*E15,2)</f>
        <v>0</v>
      </c>
      <c r="N15" s="45"/>
      <c r="O15" s="45"/>
      <c r="P15" s="45"/>
      <c r="Q15" s="45"/>
      <c r="R15" s="45"/>
      <c r="S15" s="45"/>
      <c r="W15" s="45"/>
      <c r="X15" s="45"/>
    </row>
    <row r="16" spans="1:24" ht="18" customHeight="1" x14ac:dyDescent="0.25">
      <c r="A16" s="52">
        <v>3</v>
      </c>
      <c r="B16" s="61" t="s">
        <v>46</v>
      </c>
      <c r="C16" s="62" t="s">
        <v>44</v>
      </c>
      <c r="D16" s="62" t="s">
        <v>20</v>
      </c>
      <c r="E16" s="63">
        <v>5</v>
      </c>
      <c r="F16" s="64"/>
      <c r="G16" s="57"/>
      <c r="H16" s="57">
        <f t="shared" si="0"/>
        <v>0</v>
      </c>
      <c r="I16" s="58"/>
      <c r="J16" s="57">
        <f t="shared" si="1"/>
        <v>0</v>
      </c>
      <c r="K16" s="57">
        <f t="shared" si="2"/>
        <v>0</v>
      </c>
      <c r="L16" s="59">
        <f>ROUND(K16*E16,2)</f>
        <v>0</v>
      </c>
      <c r="N16" s="46"/>
      <c r="O16" s="46"/>
      <c r="P16" s="46"/>
      <c r="Q16" s="46"/>
      <c r="R16" s="46"/>
      <c r="S16" s="46"/>
      <c r="T16" s="46"/>
      <c r="U16" s="46"/>
      <c r="V16" s="46"/>
      <c r="W16" s="46"/>
      <c r="X16" s="46"/>
    </row>
    <row r="17" spans="1:24" ht="48.75" customHeight="1" x14ac:dyDescent="0.25">
      <c r="A17" s="60">
        <v>4</v>
      </c>
      <c r="B17" s="61" t="s">
        <v>47</v>
      </c>
      <c r="C17" s="62" t="s">
        <v>44</v>
      </c>
      <c r="D17" s="62" t="s">
        <v>20</v>
      </c>
      <c r="E17" s="63">
        <v>80</v>
      </c>
      <c r="F17" s="64"/>
      <c r="G17" s="57"/>
      <c r="H17" s="57">
        <f t="shared" si="0"/>
        <v>0</v>
      </c>
      <c r="I17" s="58"/>
      <c r="J17" s="57">
        <f t="shared" si="1"/>
        <v>0</v>
      </c>
      <c r="K17" s="57">
        <f t="shared" si="2"/>
        <v>0</v>
      </c>
      <c r="L17" s="59">
        <f>ROUND(K17*E17,2)</f>
        <v>0</v>
      </c>
      <c r="N17" s="45"/>
      <c r="O17" s="46"/>
      <c r="P17" s="46"/>
      <c r="Q17" s="46"/>
      <c r="R17" s="46"/>
      <c r="S17" s="46"/>
      <c r="T17" s="46"/>
      <c r="U17" s="46"/>
      <c r="V17" s="46"/>
      <c r="W17" s="46"/>
      <c r="X17" s="46"/>
    </row>
    <row r="18" spans="1:24" ht="27.75" customHeight="1" x14ac:dyDescent="0.25">
      <c r="A18" s="52">
        <v>5</v>
      </c>
      <c r="B18" s="61" t="s">
        <v>48</v>
      </c>
      <c r="C18" s="63" t="s">
        <v>49</v>
      </c>
      <c r="D18" s="62" t="s">
        <v>20</v>
      </c>
      <c r="E18" s="63">
        <v>35</v>
      </c>
      <c r="F18" s="64"/>
      <c r="G18" s="57"/>
      <c r="H18" s="57">
        <f t="shared" si="0"/>
        <v>0</v>
      </c>
      <c r="I18" s="58"/>
      <c r="J18" s="57">
        <f t="shared" si="1"/>
        <v>0</v>
      </c>
      <c r="K18" s="57">
        <f t="shared" si="2"/>
        <v>0</v>
      </c>
      <c r="L18" s="59">
        <f>ROUND(K18*E18,2)</f>
        <v>0</v>
      </c>
      <c r="N18" s="46"/>
      <c r="O18" s="46"/>
      <c r="P18" s="46"/>
      <c r="Q18" s="46"/>
      <c r="R18" s="46"/>
      <c r="S18" s="46"/>
      <c r="T18" s="46"/>
      <c r="U18" s="46"/>
      <c r="V18" s="46"/>
      <c r="W18" s="46"/>
      <c r="X18" s="46"/>
    </row>
    <row r="19" spans="1:24" ht="42.75" customHeight="1" x14ac:dyDescent="0.25">
      <c r="A19" s="60">
        <v>6</v>
      </c>
      <c r="B19" s="61" t="s">
        <v>50</v>
      </c>
      <c r="C19" s="63" t="s">
        <v>51</v>
      </c>
      <c r="D19" s="62" t="s">
        <v>20</v>
      </c>
      <c r="E19" s="63">
        <v>30</v>
      </c>
      <c r="F19" s="64"/>
      <c r="G19" s="57"/>
      <c r="H19" s="57">
        <f t="shared" si="0"/>
        <v>0</v>
      </c>
      <c r="I19" s="58"/>
      <c r="J19" s="57">
        <f t="shared" si="1"/>
        <v>0</v>
      </c>
      <c r="K19" s="57">
        <f t="shared" si="2"/>
        <v>0</v>
      </c>
      <c r="L19" s="59">
        <f>ROUND(K19*E19,2)</f>
        <v>0</v>
      </c>
      <c r="N19" s="233"/>
      <c r="O19" s="219"/>
      <c r="P19" s="219"/>
      <c r="Q19" s="219"/>
      <c r="R19" s="219"/>
      <c r="S19" s="219"/>
      <c r="T19" s="219"/>
      <c r="U19" s="219"/>
      <c r="V19" s="219"/>
      <c r="W19" s="219"/>
      <c r="X19" s="219"/>
    </row>
    <row r="20" spans="1:24" ht="40.5" customHeight="1" x14ac:dyDescent="0.25">
      <c r="A20" s="52">
        <v>7</v>
      </c>
      <c r="B20" s="61" t="s">
        <v>52</v>
      </c>
      <c r="C20" s="63" t="s">
        <v>53</v>
      </c>
      <c r="D20" s="63" t="s">
        <v>45</v>
      </c>
      <c r="E20" s="63">
        <v>50</v>
      </c>
      <c r="F20" s="64"/>
      <c r="G20" s="57"/>
      <c r="H20" s="57">
        <f t="shared" si="0"/>
        <v>0</v>
      </c>
      <c r="I20" s="58"/>
      <c r="J20" s="57">
        <f t="shared" si="1"/>
        <v>0</v>
      </c>
      <c r="K20" s="57">
        <f t="shared" si="2"/>
        <v>0</v>
      </c>
      <c r="L20" s="59">
        <f>ROUND(K20*E20,2)</f>
        <v>0</v>
      </c>
    </row>
    <row r="21" spans="1:24" ht="26.25" customHeight="1" x14ac:dyDescent="0.25">
      <c r="A21" s="60">
        <v>8</v>
      </c>
      <c r="B21" s="61" t="s">
        <v>54</v>
      </c>
      <c r="C21" s="63" t="s">
        <v>53</v>
      </c>
      <c r="D21" s="63" t="s">
        <v>45</v>
      </c>
      <c r="E21" s="63">
        <v>15</v>
      </c>
      <c r="F21" s="64"/>
      <c r="G21" s="57"/>
      <c r="H21" s="57">
        <f t="shared" si="0"/>
        <v>0</v>
      </c>
      <c r="I21" s="58"/>
      <c r="J21" s="57">
        <f t="shared" si="1"/>
        <v>0</v>
      </c>
      <c r="K21" s="57">
        <f t="shared" si="2"/>
        <v>0</v>
      </c>
      <c r="L21" s="59">
        <f>ROUND(K21*E21,2)</f>
        <v>0</v>
      </c>
    </row>
    <row r="22" spans="1:24" ht="26.25" customHeight="1" x14ac:dyDescent="0.25">
      <c r="A22" s="52">
        <v>9</v>
      </c>
      <c r="B22" s="61" t="s">
        <v>55</v>
      </c>
      <c r="C22" s="63" t="s">
        <v>49</v>
      </c>
      <c r="D22" s="63" t="s">
        <v>20</v>
      </c>
      <c r="E22" s="63">
        <v>60</v>
      </c>
      <c r="F22" s="64"/>
      <c r="G22" s="57"/>
      <c r="H22" s="57">
        <f t="shared" si="0"/>
        <v>0</v>
      </c>
      <c r="I22" s="58"/>
      <c r="J22" s="57">
        <f t="shared" si="1"/>
        <v>0</v>
      </c>
      <c r="K22" s="57">
        <f t="shared" si="2"/>
        <v>0</v>
      </c>
      <c r="L22" s="59">
        <f>ROUND(K22*E22,2)</f>
        <v>0</v>
      </c>
    </row>
    <row r="23" spans="1:24" ht="42.75" customHeight="1" x14ac:dyDescent="0.25">
      <c r="A23" s="60">
        <v>10</v>
      </c>
      <c r="B23" s="61" t="s">
        <v>56</v>
      </c>
      <c r="C23" s="63" t="s">
        <v>57</v>
      </c>
      <c r="D23" s="63" t="s">
        <v>20</v>
      </c>
      <c r="E23" s="63">
        <v>60</v>
      </c>
      <c r="F23" s="64"/>
      <c r="G23" s="57"/>
      <c r="H23" s="57">
        <f t="shared" si="0"/>
        <v>0</v>
      </c>
      <c r="I23" s="58"/>
      <c r="J23" s="57">
        <f t="shared" si="1"/>
        <v>0</v>
      </c>
      <c r="K23" s="57">
        <f t="shared" si="2"/>
        <v>0</v>
      </c>
      <c r="L23" s="59">
        <f>ROUND(K23*E23,2)</f>
        <v>0</v>
      </c>
    </row>
    <row r="24" spans="1:24" ht="55.5" customHeight="1" x14ac:dyDescent="0.25">
      <c r="A24" s="52">
        <v>11</v>
      </c>
      <c r="B24" s="61" t="s">
        <v>58</v>
      </c>
      <c r="C24" s="63" t="s">
        <v>59</v>
      </c>
      <c r="D24" s="63" t="s">
        <v>20</v>
      </c>
      <c r="E24" s="63">
        <v>60</v>
      </c>
      <c r="F24" s="64"/>
      <c r="G24" s="57"/>
      <c r="H24" s="57">
        <f t="shared" si="0"/>
        <v>0</v>
      </c>
      <c r="I24" s="58"/>
      <c r="J24" s="57">
        <f t="shared" si="1"/>
        <v>0</v>
      </c>
      <c r="K24" s="57">
        <f t="shared" si="2"/>
        <v>0</v>
      </c>
      <c r="L24" s="59">
        <f>ROUND(K24*E24,2)</f>
        <v>0</v>
      </c>
    </row>
    <row r="25" spans="1:24" ht="39" customHeight="1" x14ac:dyDescent="0.25">
      <c r="A25" s="60">
        <v>12</v>
      </c>
      <c r="B25" s="65" t="s">
        <v>60</v>
      </c>
      <c r="C25" s="63" t="s">
        <v>61</v>
      </c>
      <c r="D25" s="63" t="s">
        <v>20</v>
      </c>
      <c r="E25" s="63">
        <v>75</v>
      </c>
      <c r="F25" s="64"/>
      <c r="G25" s="57"/>
      <c r="H25" s="57">
        <f t="shared" si="0"/>
        <v>0</v>
      </c>
      <c r="I25" s="58"/>
      <c r="J25" s="57">
        <f t="shared" si="1"/>
        <v>0</v>
      </c>
      <c r="K25" s="57">
        <f t="shared" si="2"/>
        <v>0</v>
      </c>
      <c r="L25" s="59">
        <f>ROUND(K25*E25,2)</f>
        <v>0</v>
      </c>
    </row>
    <row r="26" spans="1:24" ht="28.5" customHeight="1" x14ac:dyDescent="0.25">
      <c r="A26" s="52">
        <v>13</v>
      </c>
      <c r="B26" s="65" t="s">
        <v>62</v>
      </c>
      <c r="C26" s="63" t="s">
        <v>49</v>
      </c>
      <c r="D26" s="63" t="s">
        <v>20</v>
      </c>
      <c r="E26" s="63">
        <v>30</v>
      </c>
      <c r="F26" s="64"/>
      <c r="G26" s="57"/>
      <c r="H26" s="57">
        <f t="shared" si="0"/>
        <v>0</v>
      </c>
      <c r="I26" s="58"/>
      <c r="J26" s="57">
        <f t="shared" si="1"/>
        <v>0</v>
      </c>
      <c r="K26" s="57">
        <f t="shared" si="2"/>
        <v>0</v>
      </c>
      <c r="L26" s="59">
        <f>ROUND(K26*E26,2)</f>
        <v>0</v>
      </c>
    </row>
    <row r="27" spans="1:24" ht="29.25" customHeight="1" x14ac:dyDescent="0.25">
      <c r="A27" s="60">
        <v>14</v>
      </c>
      <c r="B27" s="61" t="s">
        <v>63</v>
      </c>
      <c r="C27" s="63" t="s">
        <v>49</v>
      </c>
      <c r="D27" s="63" t="s">
        <v>20</v>
      </c>
      <c r="E27" s="63">
        <v>50</v>
      </c>
      <c r="F27" s="64"/>
      <c r="G27" s="57"/>
      <c r="H27" s="57">
        <f t="shared" si="0"/>
        <v>0</v>
      </c>
      <c r="I27" s="58"/>
      <c r="J27" s="57">
        <f t="shared" si="1"/>
        <v>0</v>
      </c>
      <c r="K27" s="57">
        <f t="shared" si="2"/>
        <v>0</v>
      </c>
      <c r="L27" s="59">
        <f>ROUND(K27*E27,2)</f>
        <v>0</v>
      </c>
    </row>
    <row r="28" spans="1:24" ht="27" customHeight="1" x14ac:dyDescent="0.25">
      <c r="A28" s="52">
        <v>15</v>
      </c>
      <c r="B28" s="66" t="s">
        <v>64</v>
      </c>
      <c r="C28" s="63" t="s">
        <v>65</v>
      </c>
      <c r="D28" s="63" t="s">
        <v>45</v>
      </c>
      <c r="E28" s="63">
        <v>280</v>
      </c>
      <c r="F28" s="64"/>
      <c r="G28" s="57"/>
      <c r="H28" s="57">
        <f t="shared" si="0"/>
        <v>0</v>
      </c>
      <c r="I28" s="58"/>
      <c r="J28" s="57">
        <f t="shared" si="1"/>
        <v>0</v>
      </c>
      <c r="K28" s="57">
        <f t="shared" si="2"/>
        <v>0</v>
      </c>
      <c r="L28" s="59">
        <f>ROUND(K28*E28,2)</f>
        <v>0</v>
      </c>
    </row>
    <row r="29" spans="1:24" ht="49.5" customHeight="1" x14ac:dyDescent="0.25">
      <c r="A29" s="60">
        <v>16</v>
      </c>
      <c r="B29" s="66" t="s">
        <v>66</v>
      </c>
      <c r="C29" s="63" t="s">
        <v>67</v>
      </c>
      <c r="D29" s="63" t="s">
        <v>45</v>
      </c>
      <c r="E29" s="63">
        <v>100</v>
      </c>
      <c r="F29" s="64"/>
      <c r="G29" s="57"/>
      <c r="H29" s="57">
        <f t="shared" si="0"/>
        <v>0</v>
      </c>
      <c r="I29" s="58"/>
      <c r="J29" s="57">
        <f t="shared" si="1"/>
        <v>0</v>
      </c>
      <c r="K29" s="57">
        <f t="shared" si="2"/>
        <v>0</v>
      </c>
      <c r="L29" s="59">
        <f>ROUND(K29*E29,2)</f>
        <v>0</v>
      </c>
    </row>
    <row r="30" spans="1:24" ht="43.5" customHeight="1" x14ac:dyDescent="0.25">
      <c r="A30" s="52">
        <v>17</v>
      </c>
      <c r="B30" s="66" t="s">
        <v>68</v>
      </c>
      <c r="C30" s="63" t="s">
        <v>67</v>
      </c>
      <c r="D30" s="63" t="s">
        <v>45</v>
      </c>
      <c r="E30" s="63">
        <v>50</v>
      </c>
      <c r="F30" s="64"/>
      <c r="G30" s="57"/>
      <c r="H30" s="57">
        <f t="shared" si="0"/>
        <v>0</v>
      </c>
      <c r="I30" s="58"/>
      <c r="J30" s="57">
        <f t="shared" si="1"/>
        <v>0</v>
      </c>
      <c r="K30" s="57">
        <f t="shared" si="2"/>
        <v>0</v>
      </c>
      <c r="L30" s="59">
        <f>ROUND(K30*E30,2)</f>
        <v>0</v>
      </c>
    </row>
    <row r="31" spans="1:24" ht="43.5" customHeight="1" x14ac:dyDescent="0.25">
      <c r="A31" s="60">
        <v>18</v>
      </c>
      <c r="B31" s="65" t="s">
        <v>69</v>
      </c>
      <c r="C31" s="63" t="s">
        <v>67</v>
      </c>
      <c r="D31" s="63" t="s">
        <v>45</v>
      </c>
      <c r="E31" s="63">
        <v>65</v>
      </c>
      <c r="F31" s="64"/>
      <c r="G31" s="57"/>
      <c r="H31" s="57">
        <f t="shared" si="0"/>
        <v>0</v>
      </c>
      <c r="I31" s="58"/>
      <c r="J31" s="57">
        <f t="shared" si="1"/>
        <v>0</v>
      </c>
      <c r="K31" s="57">
        <f t="shared" si="2"/>
        <v>0</v>
      </c>
      <c r="L31" s="59">
        <f>ROUND(K31*E31,2)</f>
        <v>0</v>
      </c>
    </row>
    <row r="32" spans="1:24" ht="16.5" customHeight="1" x14ac:dyDescent="0.25">
      <c r="A32" s="52">
        <v>19</v>
      </c>
      <c r="B32" s="65" t="s">
        <v>70</v>
      </c>
      <c r="C32" s="63" t="s">
        <v>71</v>
      </c>
      <c r="D32" s="63" t="s">
        <v>20</v>
      </c>
      <c r="E32" s="63">
        <v>5</v>
      </c>
      <c r="F32" s="64"/>
      <c r="G32" s="57"/>
      <c r="H32" s="57">
        <f t="shared" si="0"/>
        <v>0</v>
      </c>
      <c r="I32" s="58"/>
      <c r="J32" s="57">
        <f t="shared" si="1"/>
        <v>0</v>
      </c>
      <c r="K32" s="57">
        <f t="shared" si="2"/>
        <v>0</v>
      </c>
      <c r="L32" s="59">
        <f>ROUND(K32*E32,2)</f>
        <v>0</v>
      </c>
    </row>
    <row r="33" spans="1:12" ht="60.75" customHeight="1" x14ac:dyDescent="0.25">
      <c r="A33" s="60">
        <v>20</v>
      </c>
      <c r="B33" s="65" t="s">
        <v>72</v>
      </c>
      <c r="C33" s="63" t="s">
        <v>73</v>
      </c>
      <c r="D33" s="63" t="s">
        <v>20</v>
      </c>
      <c r="E33" s="63">
        <v>80</v>
      </c>
      <c r="F33" s="64"/>
      <c r="G33" s="57"/>
      <c r="H33" s="57">
        <f t="shared" si="0"/>
        <v>0</v>
      </c>
      <c r="I33" s="58"/>
      <c r="J33" s="57">
        <f t="shared" si="1"/>
        <v>0</v>
      </c>
      <c r="K33" s="57">
        <f t="shared" si="2"/>
        <v>0</v>
      </c>
      <c r="L33" s="59">
        <f>ROUND(K33*E33,2)</f>
        <v>0</v>
      </c>
    </row>
    <row r="34" spans="1:12" ht="26.25" customHeight="1" x14ac:dyDescent="0.25">
      <c r="A34" s="52">
        <v>21</v>
      </c>
      <c r="B34" s="65" t="s">
        <v>74</v>
      </c>
      <c r="C34" s="63" t="s">
        <v>75</v>
      </c>
      <c r="D34" s="63" t="s">
        <v>20</v>
      </c>
      <c r="E34" s="63">
        <v>300</v>
      </c>
      <c r="F34" s="64"/>
      <c r="G34" s="57"/>
      <c r="H34" s="57">
        <f t="shared" si="0"/>
        <v>0</v>
      </c>
      <c r="I34" s="58"/>
      <c r="J34" s="57">
        <f t="shared" si="1"/>
        <v>0</v>
      </c>
      <c r="K34" s="57">
        <f t="shared" si="2"/>
        <v>0</v>
      </c>
      <c r="L34" s="59">
        <f>ROUND(K34*E34,2)</f>
        <v>0</v>
      </c>
    </row>
    <row r="35" spans="1:12" ht="15.75" customHeight="1" x14ac:dyDescent="0.25">
      <c r="A35" s="60">
        <v>22</v>
      </c>
      <c r="B35" s="65" t="s">
        <v>76</v>
      </c>
      <c r="C35" s="63" t="s">
        <v>77</v>
      </c>
      <c r="D35" s="63" t="s">
        <v>20</v>
      </c>
      <c r="E35" s="63">
        <v>50</v>
      </c>
      <c r="F35" s="64"/>
      <c r="G35" s="57"/>
      <c r="H35" s="57">
        <f t="shared" si="0"/>
        <v>0</v>
      </c>
      <c r="I35" s="58"/>
      <c r="J35" s="57">
        <f t="shared" si="1"/>
        <v>0</v>
      </c>
      <c r="K35" s="57">
        <f t="shared" si="2"/>
        <v>0</v>
      </c>
      <c r="L35" s="59">
        <f>ROUND(K35*E35,2)</f>
        <v>0</v>
      </c>
    </row>
    <row r="36" spans="1:12" ht="46.5" customHeight="1" x14ac:dyDescent="0.25">
      <c r="A36" s="52">
        <v>23</v>
      </c>
      <c r="B36" s="67" t="s">
        <v>78</v>
      </c>
      <c r="C36" s="63" t="s">
        <v>79</v>
      </c>
      <c r="D36" s="63" t="s">
        <v>80</v>
      </c>
      <c r="E36" s="63">
        <v>400</v>
      </c>
      <c r="F36" s="64"/>
      <c r="G36" s="57"/>
      <c r="H36" s="57">
        <f t="shared" si="0"/>
        <v>0</v>
      </c>
      <c r="I36" s="58"/>
      <c r="J36" s="57">
        <f t="shared" si="1"/>
        <v>0</v>
      </c>
      <c r="K36" s="57">
        <f t="shared" si="2"/>
        <v>0</v>
      </c>
      <c r="L36" s="59">
        <f>ROUND(K36*E36,2)</f>
        <v>0</v>
      </c>
    </row>
    <row r="37" spans="1:12" ht="35.25" customHeight="1" x14ac:dyDescent="0.25">
      <c r="A37" s="60">
        <v>24</v>
      </c>
      <c r="B37" s="65" t="s">
        <v>81</v>
      </c>
      <c r="C37" s="63" t="s">
        <v>61</v>
      </c>
      <c r="D37" s="62" t="s">
        <v>20</v>
      </c>
      <c r="E37" s="63">
        <v>150</v>
      </c>
      <c r="F37" s="64"/>
      <c r="G37" s="57"/>
      <c r="H37" s="57">
        <f t="shared" si="0"/>
        <v>0</v>
      </c>
      <c r="I37" s="58"/>
      <c r="J37" s="57">
        <f t="shared" si="1"/>
        <v>0</v>
      </c>
      <c r="K37" s="57">
        <f t="shared" si="2"/>
        <v>0</v>
      </c>
      <c r="L37" s="59">
        <f>ROUND(K37*E37,2)</f>
        <v>0</v>
      </c>
    </row>
    <row r="38" spans="1:12" ht="50.25" customHeight="1" x14ac:dyDescent="0.25">
      <c r="A38" s="52">
        <v>25</v>
      </c>
      <c r="B38" s="65" t="s">
        <v>82</v>
      </c>
      <c r="C38" s="63" t="s">
        <v>83</v>
      </c>
      <c r="D38" s="62" t="s">
        <v>45</v>
      </c>
      <c r="E38" s="63">
        <v>80</v>
      </c>
      <c r="F38" s="64"/>
      <c r="G38" s="57"/>
      <c r="H38" s="57">
        <f t="shared" si="0"/>
        <v>0</v>
      </c>
      <c r="I38" s="58"/>
      <c r="J38" s="57">
        <f t="shared" si="1"/>
        <v>0</v>
      </c>
      <c r="K38" s="57">
        <f t="shared" si="2"/>
        <v>0</v>
      </c>
      <c r="L38" s="59">
        <f>ROUND(K38*E38,2)</f>
        <v>0</v>
      </c>
    </row>
    <row r="39" spans="1:12" ht="24.75" customHeight="1" x14ac:dyDescent="0.25">
      <c r="A39" s="60">
        <v>26</v>
      </c>
      <c r="B39" s="65" t="s">
        <v>84</v>
      </c>
      <c r="C39" s="68" t="s">
        <v>85</v>
      </c>
      <c r="D39" s="63" t="s">
        <v>20</v>
      </c>
      <c r="E39" s="63">
        <v>30</v>
      </c>
      <c r="F39" s="64"/>
      <c r="G39" s="57"/>
      <c r="H39" s="57">
        <f t="shared" si="0"/>
        <v>0</v>
      </c>
      <c r="I39" s="58"/>
      <c r="J39" s="57">
        <f t="shared" si="1"/>
        <v>0</v>
      </c>
      <c r="K39" s="57">
        <f t="shared" si="2"/>
        <v>0</v>
      </c>
      <c r="L39" s="59">
        <f>ROUND(K39*E39,2)</f>
        <v>0</v>
      </c>
    </row>
    <row r="40" spans="1:12" ht="24" customHeight="1" x14ac:dyDescent="0.25">
      <c r="A40" s="52">
        <v>27</v>
      </c>
      <c r="B40" s="65" t="s">
        <v>86</v>
      </c>
      <c r="C40" s="63" t="s">
        <v>87</v>
      </c>
      <c r="D40" s="63" t="s">
        <v>45</v>
      </c>
      <c r="E40" s="63">
        <v>50</v>
      </c>
      <c r="F40" s="64"/>
      <c r="G40" s="57"/>
      <c r="H40" s="57">
        <f t="shared" si="0"/>
        <v>0</v>
      </c>
      <c r="I40" s="58"/>
      <c r="J40" s="57">
        <f t="shared" si="1"/>
        <v>0</v>
      </c>
      <c r="K40" s="57">
        <f t="shared" si="2"/>
        <v>0</v>
      </c>
      <c r="L40" s="59">
        <f>ROUND(K40*E40,2)</f>
        <v>0</v>
      </c>
    </row>
    <row r="41" spans="1:12" ht="14.25" customHeight="1" x14ac:dyDescent="0.25">
      <c r="A41" s="60">
        <v>28</v>
      </c>
      <c r="B41" s="69" t="s">
        <v>88</v>
      </c>
      <c r="C41" s="70"/>
      <c r="D41" s="70" t="s">
        <v>45</v>
      </c>
      <c r="E41" s="70">
        <v>30</v>
      </c>
      <c r="F41" s="64"/>
      <c r="G41" s="57"/>
      <c r="H41" s="57">
        <f t="shared" si="0"/>
        <v>0</v>
      </c>
      <c r="I41" s="58"/>
      <c r="J41" s="57">
        <f t="shared" si="1"/>
        <v>0</v>
      </c>
      <c r="K41" s="57">
        <f t="shared" si="2"/>
        <v>0</v>
      </c>
      <c r="L41" s="59">
        <f>ROUND(K41*E41,2)</f>
        <v>0</v>
      </c>
    </row>
    <row r="42" spans="1:12" ht="13.5" customHeight="1" x14ac:dyDescent="0.25">
      <c r="A42" s="52">
        <v>29</v>
      </c>
      <c r="B42" s="69" t="s">
        <v>89</v>
      </c>
      <c r="C42" s="70" t="s">
        <v>49</v>
      </c>
      <c r="D42" s="70" t="s">
        <v>20</v>
      </c>
      <c r="E42" s="70">
        <v>30</v>
      </c>
      <c r="F42" s="64"/>
      <c r="G42" s="57"/>
      <c r="H42" s="57">
        <f t="shared" si="0"/>
        <v>0</v>
      </c>
      <c r="I42" s="58"/>
      <c r="J42" s="57">
        <f t="shared" si="1"/>
        <v>0</v>
      </c>
      <c r="K42" s="57">
        <f t="shared" si="2"/>
        <v>0</v>
      </c>
      <c r="L42" s="59">
        <f>ROUND(K42*E42,2)</f>
        <v>0</v>
      </c>
    </row>
    <row r="43" spans="1:12" ht="23.25" customHeight="1" x14ac:dyDescent="0.25">
      <c r="A43" s="60">
        <v>30</v>
      </c>
      <c r="B43" s="65" t="s">
        <v>90</v>
      </c>
      <c r="C43" s="63" t="s">
        <v>91</v>
      </c>
      <c r="D43" s="63" t="s">
        <v>20</v>
      </c>
      <c r="E43" s="63">
        <v>90</v>
      </c>
      <c r="F43" s="64"/>
      <c r="G43" s="57"/>
      <c r="H43" s="57">
        <f t="shared" si="0"/>
        <v>0</v>
      </c>
      <c r="I43" s="58"/>
      <c r="J43" s="57">
        <f t="shared" si="1"/>
        <v>0</v>
      </c>
      <c r="K43" s="57">
        <f t="shared" si="2"/>
        <v>0</v>
      </c>
      <c r="L43" s="59">
        <f>ROUND(K43*E43,2)</f>
        <v>0</v>
      </c>
    </row>
    <row r="44" spans="1:12" ht="14.25" customHeight="1" x14ac:dyDescent="0.25">
      <c r="A44" s="52">
        <v>31</v>
      </c>
      <c r="B44" s="65" t="s">
        <v>92</v>
      </c>
      <c r="C44" s="63" t="s">
        <v>93</v>
      </c>
      <c r="D44" s="63" t="s">
        <v>20</v>
      </c>
      <c r="E44" s="63">
        <v>50</v>
      </c>
      <c r="F44" s="64"/>
      <c r="G44" s="57"/>
      <c r="H44" s="57">
        <f t="shared" si="0"/>
        <v>0</v>
      </c>
      <c r="I44" s="58"/>
      <c r="J44" s="57">
        <f t="shared" si="1"/>
        <v>0</v>
      </c>
      <c r="K44" s="57">
        <f t="shared" si="2"/>
        <v>0</v>
      </c>
      <c r="L44" s="59">
        <f>ROUND(K44*E44,2)</f>
        <v>0</v>
      </c>
    </row>
    <row r="45" spans="1:12" ht="24.75" customHeight="1" x14ac:dyDescent="0.25">
      <c r="A45" s="60">
        <v>32</v>
      </c>
      <c r="B45" s="71" t="s">
        <v>94</v>
      </c>
      <c r="C45" s="70" t="s">
        <v>95</v>
      </c>
      <c r="D45" s="70" t="s">
        <v>20</v>
      </c>
      <c r="E45" s="70">
        <v>40</v>
      </c>
      <c r="F45" s="72"/>
      <c r="G45" s="57"/>
      <c r="H45" s="57">
        <f t="shared" si="0"/>
        <v>0</v>
      </c>
      <c r="I45" s="58"/>
      <c r="J45" s="57">
        <f t="shared" si="1"/>
        <v>0</v>
      </c>
      <c r="K45" s="57">
        <f t="shared" si="2"/>
        <v>0</v>
      </c>
      <c r="L45" s="59">
        <f>ROUND(K45*E45,2)</f>
        <v>0</v>
      </c>
    </row>
    <row r="46" spans="1:12" ht="62.25" customHeight="1" x14ac:dyDescent="0.25">
      <c r="A46" s="52">
        <v>33</v>
      </c>
      <c r="B46" s="71" t="s">
        <v>96</v>
      </c>
      <c r="C46" s="70" t="s">
        <v>97</v>
      </c>
      <c r="D46" s="70" t="s">
        <v>20</v>
      </c>
      <c r="E46" s="70">
        <v>70</v>
      </c>
      <c r="F46" s="72"/>
      <c r="G46" s="57"/>
      <c r="H46" s="57">
        <f t="shared" si="0"/>
        <v>0</v>
      </c>
      <c r="I46" s="58"/>
      <c r="J46" s="57">
        <f t="shared" si="1"/>
        <v>0</v>
      </c>
      <c r="K46" s="57">
        <f t="shared" si="2"/>
        <v>0</v>
      </c>
      <c r="L46" s="59">
        <f>ROUND(K46*E46,2)</f>
        <v>0</v>
      </c>
    </row>
    <row r="47" spans="1:12" ht="17.25" customHeight="1" x14ac:dyDescent="0.25">
      <c r="A47" s="60">
        <v>34</v>
      </c>
      <c r="B47" s="73" t="s">
        <v>98</v>
      </c>
      <c r="C47" s="70" t="s">
        <v>99</v>
      </c>
      <c r="D47" s="70" t="s">
        <v>20</v>
      </c>
      <c r="E47" s="70">
        <v>15</v>
      </c>
      <c r="F47" s="72"/>
      <c r="G47" s="57"/>
      <c r="H47" s="57">
        <f t="shared" si="0"/>
        <v>0</v>
      </c>
      <c r="I47" s="58"/>
      <c r="J47" s="57">
        <f t="shared" si="1"/>
        <v>0</v>
      </c>
      <c r="K47" s="57">
        <f t="shared" si="2"/>
        <v>0</v>
      </c>
      <c r="L47" s="59">
        <f>ROUND(K47*E47,2)</f>
        <v>0</v>
      </c>
    </row>
    <row r="48" spans="1:12" ht="18" customHeight="1" x14ac:dyDescent="0.25">
      <c r="A48" s="74">
        <v>35</v>
      </c>
      <c r="B48" s="73" t="s">
        <v>100</v>
      </c>
      <c r="C48" s="70"/>
      <c r="D48" s="70"/>
      <c r="E48" s="70"/>
      <c r="F48" s="72"/>
      <c r="G48" s="57"/>
      <c r="H48" s="57"/>
      <c r="I48" s="58"/>
      <c r="J48" s="57"/>
      <c r="K48" s="57">
        <f t="shared" si="2"/>
        <v>0</v>
      </c>
      <c r="L48" s="59">
        <f>ROUND(K48*E48,2)</f>
        <v>0</v>
      </c>
    </row>
    <row r="49" spans="1:12" ht="18" customHeight="1" x14ac:dyDescent="0.25">
      <c r="A49" s="74">
        <v>36</v>
      </c>
      <c r="B49" s="73" t="s">
        <v>101</v>
      </c>
      <c r="C49" s="70" t="s">
        <v>42</v>
      </c>
      <c r="D49" s="70" t="s">
        <v>20</v>
      </c>
      <c r="E49" s="70">
        <v>30</v>
      </c>
      <c r="F49" s="72"/>
      <c r="G49" s="57"/>
      <c r="H49" s="57">
        <f t="shared" ref="H49:H50" si="3">SUM(G49*E49)</f>
        <v>0</v>
      </c>
      <c r="I49" s="58"/>
      <c r="J49" s="57">
        <f t="shared" ref="J49:J50" si="4">I49*G49</f>
        <v>0</v>
      </c>
      <c r="K49" s="57">
        <f t="shared" si="2"/>
        <v>0</v>
      </c>
      <c r="L49" s="59">
        <f>ROUND(K49*E49,2)</f>
        <v>0</v>
      </c>
    </row>
    <row r="50" spans="1:12" ht="15.75" customHeight="1" thickBot="1" x14ac:dyDescent="0.3">
      <c r="A50" s="75">
        <v>37</v>
      </c>
      <c r="B50" s="76" t="s">
        <v>102</v>
      </c>
      <c r="C50" s="77" t="s">
        <v>42</v>
      </c>
      <c r="D50" s="78" t="s">
        <v>20</v>
      </c>
      <c r="E50" s="77">
        <v>25</v>
      </c>
      <c r="F50" s="79"/>
      <c r="G50" s="57"/>
      <c r="H50" s="57">
        <f t="shared" si="3"/>
        <v>0</v>
      </c>
      <c r="I50" s="58"/>
      <c r="J50" s="80">
        <f t="shared" si="4"/>
        <v>0</v>
      </c>
      <c r="K50" s="57">
        <f t="shared" si="2"/>
        <v>0</v>
      </c>
      <c r="L50" s="59">
        <f>ROUND(K50*E50,2)</f>
        <v>0</v>
      </c>
    </row>
    <row r="51" spans="1:12" ht="15.75" customHeight="1" thickBot="1" x14ac:dyDescent="0.3">
      <c r="A51" s="235" t="s">
        <v>28</v>
      </c>
      <c r="B51" s="236"/>
      <c r="C51" s="236"/>
      <c r="D51" s="236"/>
      <c r="E51" s="236"/>
      <c r="F51" s="236"/>
      <c r="G51" s="237"/>
      <c r="H51" s="82">
        <f>SUM(H14:H50)</f>
        <v>0</v>
      </c>
      <c r="I51" s="83"/>
      <c r="J51" s="84"/>
      <c r="K51" s="85" t="s">
        <v>29</v>
      </c>
      <c r="L51" s="86">
        <f>SUM(L14:L50)</f>
        <v>0</v>
      </c>
    </row>
    <row r="52" spans="1:12" ht="6" customHeight="1" x14ac:dyDescent="0.25"/>
    <row r="53" spans="1:12" ht="15.75" customHeight="1" x14ac:dyDescent="0.25">
      <c r="B53" s="197" t="s">
        <v>30</v>
      </c>
      <c r="C53" s="214"/>
      <c r="D53" s="214"/>
    </row>
    <row r="54" spans="1:12" ht="8.25" customHeight="1" x14ac:dyDescent="0.25">
      <c r="B54" s="197"/>
      <c r="C54" s="214"/>
      <c r="D54" s="214"/>
    </row>
    <row r="55" spans="1:12" ht="39" customHeight="1" x14ac:dyDescent="0.25">
      <c r="A55" s="229" t="s">
        <v>103</v>
      </c>
      <c r="B55" s="219"/>
      <c r="C55" s="219"/>
      <c r="D55" s="219"/>
      <c r="E55" s="219"/>
      <c r="F55" s="219"/>
      <c r="G55" s="219"/>
      <c r="H55" s="219"/>
      <c r="I55" s="219"/>
      <c r="J55" s="219"/>
      <c r="K55" s="219"/>
      <c r="L55" s="219"/>
    </row>
    <row r="56" spans="1:12" ht="15.75" customHeight="1" x14ac:dyDescent="0.25"/>
    <row r="57" spans="1:12" ht="15.75" customHeight="1" x14ac:dyDescent="0.25">
      <c r="A57" s="87" t="s">
        <v>32</v>
      </c>
      <c r="B57" s="88"/>
      <c r="C57" s="88"/>
      <c r="D57" s="88"/>
      <c r="E57" s="88"/>
      <c r="F57" s="45"/>
      <c r="G57" s="230" t="s">
        <v>33</v>
      </c>
      <c r="H57" s="219"/>
      <c r="I57" s="219"/>
      <c r="J57" s="219"/>
      <c r="K57" s="219"/>
    </row>
    <row r="58" spans="1:12" ht="24" customHeight="1" x14ac:dyDescent="0.25">
      <c r="A58" s="89" t="s">
        <v>34</v>
      </c>
      <c r="B58" s="89"/>
      <c r="C58" s="89"/>
      <c r="D58" s="89"/>
      <c r="E58" s="89"/>
      <c r="F58" s="45"/>
      <c r="G58" s="231" t="s">
        <v>35</v>
      </c>
      <c r="H58" s="219"/>
      <c r="I58" s="219"/>
      <c r="J58" s="219"/>
      <c r="K58" s="219"/>
    </row>
    <row r="59" spans="1:12" ht="15.75" customHeight="1" x14ac:dyDescent="0.25"/>
    <row r="60" spans="1:12" ht="15.75" customHeight="1" x14ac:dyDescent="0.25"/>
    <row r="61" spans="1:12" ht="15.75" customHeight="1" x14ac:dyDescent="0.25"/>
    <row r="62" spans="1:12" ht="15.75" customHeight="1" x14ac:dyDescent="0.25"/>
    <row r="63" spans="1:12" ht="15.75" customHeight="1" x14ac:dyDescent="0.25"/>
    <row r="64" spans="1:12"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8">
    <mergeCell ref="N19:X19"/>
    <mergeCell ref="A51:G51"/>
    <mergeCell ref="A55:L55"/>
    <mergeCell ref="G57:K57"/>
    <mergeCell ref="G58:K58"/>
    <mergeCell ref="A2:B2"/>
    <mergeCell ref="A7:L7"/>
    <mergeCell ref="A10:C1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999"/>
  <sheetViews>
    <sheetView topLeftCell="A5" workbookViewId="0">
      <selection activeCell="K11" sqref="K11"/>
    </sheetView>
  </sheetViews>
  <sheetFormatPr defaultColWidth="14.42578125" defaultRowHeight="15" x14ac:dyDescent="0.25"/>
  <cols>
    <col min="1" max="1" width="3.42578125" style="42" customWidth="1"/>
    <col min="2" max="2" width="47.5703125" style="42" customWidth="1"/>
    <col min="3" max="3" width="10.85546875" style="42" customWidth="1"/>
    <col min="4" max="4" width="10" style="42" customWidth="1"/>
    <col min="5" max="5" width="4.7109375" style="42" customWidth="1"/>
    <col min="6" max="6" width="17" style="42" customWidth="1"/>
    <col min="7" max="7" width="11.5703125" style="42" customWidth="1"/>
    <col min="8" max="8" width="11.5703125" style="187" customWidth="1"/>
    <col min="9" max="9" width="6.85546875" style="42" customWidth="1"/>
    <col min="10" max="10" width="11" style="42" customWidth="1"/>
    <col min="11" max="11" width="13.5703125" style="42" customWidth="1"/>
    <col min="12" max="12" width="11.42578125" style="42" customWidth="1"/>
    <col min="13" max="13" width="7.85546875" style="42" customWidth="1"/>
    <col min="14" max="27" width="8" style="42" customWidth="1"/>
    <col min="28" max="16384" width="14.42578125" style="42"/>
  </cols>
  <sheetData>
    <row r="1" spans="1:24" x14ac:dyDescent="0.25">
      <c r="A1" s="232"/>
      <c r="B1" s="219"/>
      <c r="C1" s="45"/>
      <c r="D1" s="45"/>
      <c r="E1" s="45"/>
      <c r="F1" s="45"/>
      <c r="L1" s="45" t="s">
        <v>0</v>
      </c>
      <c r="M1" s="45"/>
    </row>
    <row r="2" spans="1:24" x14ac:dyDescent="0.25">
      <c r="A2" s="45"/>
      <c r="B2" s="45"/>
      <c r="C2" s="45"/>
      <c r="D2" s="45"/>
      <c r="E2" s="45"/>
      <c r="F2" s="45"/>
      <c r="L2" s="45"/>
      <c r="M2" s="45"/>
    </row>
    <row r="3" spans="1:24" x14ac:dyDescent="0.25">
      <c r="A3" s="46" t="s">
        <v>1</v>
      </c>
      <c r="B3" s="46"/>
      <c r="C3" s="46"/>
      <c r="D3" s="46"/>
      <c r="E3" s="46"/>
      <c r="F3" s="46"/>
      <c r="G3" s="46"/>
      <c r="H3" s="46"/>
      <c r="I3" s="46"/>
      <c r="J3" s="46"/>
      <c r="K3" s="46"/>
      <c r="L3" s="46"/>
      <c r="M3" s="46"/>
    </row>
    <row r="4" spans="1:24" x14ac:dyDescent="0.25">
      <c r="A4" s="45" t="s">
        <v>2</v>
      </c>
      <c r="B4" s="46"/>
      <c r="C4" s="46"/>
      <c r="D4" s="46"/>
      <c r="E4" s="46"/>
      <c r="F4" s="46"/>
      <c r="G4" s="46"/>
      <c r="H4" s="46"/>
      <c r="I4" s="46"/>
      <c r="J4" s="46"/>
      <c r="K4" s="46"/>
      <c r="L4" s="46"/>
      <c r="M4" s="46"/>
    </row>
    <row r="5" spans="1:24" x14ac:dyDescent="0.25">
      <c r="A5" s="46"/>
      <c r="B5" s="46"/>
      <c r="C5" s="46"/>
      <c r="D5" s="46"/>
      <c r="E5" s="46"/>
      <c r="F5" s="46"/>
      <c r="G5" s="46"/>
      <c r="H5" s="46"/>
      <c r="I5" s="46"/>
      <c r="J5" s="46"/>
      <c r="K5" s="46"/>
      <c r="L5" s="46"/>
      <c r="M5" s="46"/>
    </row>
    <row r="6" spans="1:24" ht="18" customHeight="1" x14ac:dyDescent="0.25">
      <c r="A6" s="233" t="s">
        <v>3</v>
      </c>
      <c r="B6" s="219"/>
      <c r="C6" s="219"/>
      <c r="D6" s="219"/>
      <c r="E6" s="219"/>
      <c r="F6" s="219"/>
      <c r="G6" s="219"/>
      <c r="H6" s="219"/>
      <c r="I6" s="219"/>
      <c r="J6" s="219"/>
      <c r="K6" s="219"/>
      <c r="L6" s="219"/>
      <c r="M6" s="219"/>
    </row>
    <row r="7" spans="1:24" ht="18" customHeight="1" x14ac:dyDescent="0.25">
      <c r="A7" s="47"/>
      <c r="B7" s="47"/>
      <c r="C7" s="47"/>
      <c r="D7" s="47"/>
      <c r="E7" s="47"/>
      <c r="F7" s="47"/>
      <c r="G7" s="47"/>
      <c r="H7" s="190"/>
      <c r="I7" s="47"/>
      <c r="J7" s="47"/>
      <c r="K7" s="47"/>
      <c r="L7" s="47"/>
      <c r="M7" s="47"/>
      <c r="O7" s="45"/>
      <c r="P7" s="45"/>
      <c r="Q7" s="45"/>
      <c r="R7" s="45"/>
      <c r="S7" s="45"/>
      <c r="W7" s="45"/>
      <c r="X7" s="45"/>
    </row>
    <row r="8" spans="1:24" ht="18" customHeight="1" x14ac:dyDescent="0.25">
      <c r="A8" s="90" t="s">
        <v>104</v>
      </c>
      <c r="B8" s="91"/>
      <c r="C8" s="91"/>
      <c r="D8" s="47"/>
      <c r="E8" s="47"/>
      <c r="F8" s="47"/>
      <c r="G8" s="47"/>
      <c r="H8" s="190"/>
      <c r="I8" s="47"/>
      <c r="J8" s="47"/>
      <c r="K8" s="47"/>
      <c r="L8" s="47"/>
      <c r="M8" s="47"/>
      <c r="O8" s="45"/>
      <c r="P8" s="45"/>
      <c r="Q8" s="45"/>
      <c r="R8" s="45"/>
      <c r="S8" s="45"/>
      <c r="W8" s="45"/>
      <c r="X8" s="45"/>
    </row>
    <row r="9" spans="1:24" ht="18.75" customHeight="1" thickBot="1" x14ac:dyDescent="0.3">
      <c r="A9" s="48" t="s">
        <v>105</v>
      </c>
      <c r="B9" s="91"/>
      <c r="C9" s="91"/>
      <c r="D9" s="47"/>
      <c r="E9" s="47"/>
      <c r="F9" s="47"/>
      <c r="G9" s="47"/>
      <c r="H9" s="190"/>
      <c r="I9" s="47"/>
      <c r="J9" s="47"/>
      <c r="K9" s="47"/>
      <c r="L9" s="47"/>
      <c r="M9" s="47"/>
      <c r="O9" s="45"/>
      <c r="P9" s="45"/>
      <c r="Q9" s="45"/>
      <c r="R9" s="45"/>
      <c r="S9" s="45"/>
      <c r="W9" s="45"/>
      <c r="X9" s="45"/>
    </row>
    <row r="10" spans="1:24" ht="36.75" customHeight="1" thickBot="1" x14ac:dyDescent="0.3">
      <c r="A10" s="92" t="s">
        <v>6</v>
      </c>
      <c r="B10" s="93" t="s">
        <v>7</v>
      </c>
      <c r="C10" s="93" t="s">
        <v>8</v>
      </c>
      <c r="D10" s="93" t="s">
        <v>9</v>
      </c>
      <c r="E10" s="93" t="s">
        <v>10</v>
      </c>
      <c r="F10" s="93" t="s">
        <v>106</v>
      </c>
      <c r="G10" s="93" t="s">
        <v>12</v>
      </c>
      <c r="H10" s="93" t="s">
        <v>258</v>
      </c>
      <c r="I10" s="93" t="s">
        <v>107</v>
      </c>
      <c r="J10" s="93" t="s">
        <v>257</v>
      </c>
      <c r="K10" s="93" t="s">
        <v>16</v>
      </c>
      <c r="L10" s="94" t="s">
        <v>17</v>
      </c>
    </row>
    <row r="11" spans="1:24" ht="81" customHeight="1" x14ac:dyDescent="0.25">
      <c r="A11" s="215">
        <v>1</v>
      </c>
      <c r="B11" s="95" t="s">
        <v>108</v>
      </c>
      <c r="C11" s="56" t="s">
        <v>109</v>
      </c>
      <c r="D11" s="56" t="s">
        <v>20</v>
      </c>
      <c r="E11" s="56">
        <v>250</v>
      </c>
      <c r="F11" s="56"/>
      <c r="G11" s="57"/>
      <c r="H11" s="57">
        <f>G11*E11</f>
        <v>0</v>
      </c>
      <c r="I11" s="58"/>
      <c r="J11" s="57">
        <f t="shared" ref="J11:J17" si="0">I11*G11</f>
        <v>0</v>
      </c>
      <c r="K11" s="57">
        <f>ROUND(G11+J11,2)</f>
        <v>0</v>
      </c>
      <c r="L11" s="59">
        <f>ROUND(K11*E11,2)</f>
        <v>0</v>
      </c>
    </row>
    <row r="12" spans="1:24" ht="102" customHeight="1" x14ac:dyDescent="0.25">
      <c r="A12" s="216">
        <v>2</v>
      </c>
      <c r="B12" s="96" t="s">
        <v>110</v>
      </c>
      <c r="C12" s="97" t="s">
        <v>111</v>
      </c>
      <c r="D12" s="97" t="s">
        <v>20</v>
      </c>
      <c r="E12" s="64">
        <v>220</v>
      </c>
      <c r="F12" s="64"/>
      <c r="G12" s="57"/>
      <c r="H12" s="57">
        <f t="shared" ref="H12:H17" si="1">G12*E12</f>
        <v>0</v>
      </c>
      <c r="I12" s="58"/>
      <c r="J12" s="57">
        <f t="shared" si="0"/>
        <v>0</v>
      </c>
      <c r="K12" s="57">
        <f t="shared" ref="K12:K17" si="2">ROUND(G12+J12,2)</f>
        <v>0</v>
      </c>
      <c r="L12" s="59">
        <f>ROUND(K12*E12,2)</f>
        <v>0</v>
      </c>
    </row>
    <row r="13" spans="1:24" ht="67.5" customHeight="1" x14ac:dyDescent="0.25">
      <c r="A13" s="216">
        <v>3</v>
      </c>
      <c r="B13" s="96" t="s">
        <v>112</v>
      </c>
      <c r="C13" s="68" t="s">
        <v>113</v>
      </c>
      <c r="D13" s="64" t="s">
        <v>80</v>
      </c>
      <c r="E13" s="64">
        <v>150</v>
      </c>
      <c r="F13" s="64"/>
      <c r="G13" s="57"/>
      <c r="H13" s="57">
        <f t="shared" si="1"/>
        <v>0</v>
      </c>
      <c r="I13" s="58"/>
      <c r="J13" s="57">
        <f t="shared" si="0"/>
        <v>0</v>
      </c>
      <c r="K13" s="57">
        <f t="shared" si="2"/>
        <v>0</v>
      </c>
      <c r="L13" s="59">
        <f>ROUND(K13*E13,2)</f>
        <v>0</v>
      </c>
    </row>
    <row r="14" spans="1:24" ht="61.5" customHeight="1" x14ac:dyDescent="0.25">
      <c r="A14" s="216">
        <v>4</v>
      </c>
      <c r="B14" s="96" t="s">
        <v>114</v>
      </c>
      <c r="C14" s="68" t="s">
        <v>115</v>
      </c>
      <c r="D14" s="64" t="s">
        <v>20</v>
      </c>
      <c r="E14" s="64">
        <v>20</v>
      </c>
      <c r="F14" s="64"/>
      <c r="G14" s="57"/>
      <c r="H14" s="57">
        <f t="shared" si="1"/>
        <v>0</v>
      </c>
      <c r="I14" s="58"/>
      <c r="J14" s="57">
        <f t="shared" si="0"/>
        <v>0</v>
      </c>
      <c r="K14" s="57">
        <f t="shared" si="2"/>
        <v>0</v>
      </c>
      <c r="L14" s="59">
        <f>ROUND(K14*E14,2)</f>
        <v>0</v>
      </c>
    </row>
    <row r="15" spans="1:24" ht="68.25" customHeight="1" x14ac:dyDescent="0.25">
      <c r="A15" s="216">
        <v>5</v>
      </c>
      <c r="B15" s="96" t="s">
        <v>116</v>
      </c>
      <c r="C15" s="64" t="s">
        <v>117</v>
      </c>
      <c r="D15" s="64" t="s">
        <v>45</v>
      </c>
      <c r="E15" s="98">
        <v>160</v>
      </c>
      <c r="F15" s="64"/>
      <c r="G15" s="57"/>
      <c r="H15" s="57">
        <f t="shared" si="1"/>
        <v>0</v>
      </c>
      <c r="I15" s="58"/>
      <c r="J15" s="57">
        <f t="shared" si="0"/>
        <v>0</v>
      </c>
      <c r="K15" s="57">
        <f t="shared" si="2"/>
        <v>0</v>
      </c>
      <c r="L15" s="59">
        <f>ROUND(K15*E15,2)</f>
        <v>0</v>
      </c>
    </row>
    <row r="16" spans="1:24" ht="84" x14ac:dyDescent="0.25">
      <c r="A16" s="216">
        <v>6</v>
      </c>
      <c r="B16" s="96" t="s">
        <v>118</v>
      </c>
      <c r="C16" s="64" t="s">
        <v>119</v>
      </c>
      <c r="D16" s="64" t="s">
        <v>20</v>
      </c>
      <c r="E16" s="64">
        <v>180</v>
      </c>
      <c r="F16" s="64"/>
      <c r="G16" s="57"/>
      <c r="H16" s="57">
        <f t="shared" si="1"/>
        <v>0</v>
      </c>
      <c r="I16" s="58"/>
      <c r="J16" s="57">
        <f t="shared" si="0"/>
        <v>0</v>
      </c>
      <c r="K16" s="57">
        <f t="shared" si="2"/>
        <v>0</v>
      </c>
      <c r="L16" s="59">
        <f>ROUND(K16*E16,2)</f>
        <v>0</v>
      </c>
    </row>
    <row r="17" spans="1:13" ht="129" customHeight="1" thickBot="1" x14ac:dyDescent="0.3">
      <c r="A17" s="217">
        <v>7</v>
      </c>
      <c r="B17" s="99" t="s">
        <v>120</v>
      </c>
      <c r="C17" s="100" t="s">
        <v>121</v>
      </c>
      <c r="D17" s="101" t="s">
        <v>20</v>
      </c>
      <c r="E17" s="101">
        <v>2100</v>
      </c>
      <c r="F17" s="101"/>
      <c r="G17" s="57"/>
      <c r="H17" s="80">
        <f t="shared" si="1"/>
        <v>0</v>
      </c>
      <c r="I17" s="58"/>
      <c r="J17" s="57">
        <f t="shared" si="0"/>
        <v>0</v>
      </c>
      <c r="K17" s="57">
        <f t="shared" si="2"/>
        <v>0</v>
      </c>
      <c r="L17" s="81">
        <f>ROUND(K17*E17,2)</f>
        <v>0</v>
      </c>
    </row>
    <row r="18" spans="1:13" ht="15.75" customHeight="1" thickBot="1" x14ac:dyDescent="0.3">
      <c r="A18" s="102" t="s">
        <v>28</v>
      </c>
      <c r="B18" s="103"/>
      <c r="C18" s="103"/>
      <c r="D18" s="103"/>
      <c r="E18" s="103"/>
      <c r="F18" s="103"/>
      <c r="G18" s="103"/>
      <c r="H18" s="268">
        <f>SUM(H11:H17)</f>
        <v>0</v>
      </c>
      <c r="I18" s="103"/>
      <c r="J18" s="104"/>
      <c r="K18" s="183" t="s">
        <v>255</v>
      </c>
      <c r="L18" s="267">
        <f>SUM(L11:L17)</f>
        <v>0</v>
      </c>
    </row>
    <row r="20" spans="1:13" ht="15.75" customHeight="1" x14ac:dyDescent="0.25">
      <c r="B20" s="197" t="s">
        <v>30</v>
      </c>
      <c r="C20" s="214"/>
    </row>
    <row r="21" spans="1:13" ht="15.75" customHeight="1" x14ac:dyDescent="0.25">
      <c r="M21" s="187"/>
    </row>
    <row r="22" spans="1:13" ht="47.25" customHeight="1" x14ac:dyDescent="0.25">
      <c r="B22" s="270" t="s">
        <v>122</v>
      </c>
      <c r="C22" s="270"/>
      <c r="D22" s="270"/>
      <c r="E22" s="270"/>
      <c r="F22" s="270"/>
      <c r="G22" s="270"/>
      <c r="H22" s="270"/>
      <c r="I22" s="270"/>
      <c r="J22" s="270"/>
      <c r="K22" s="269"/>
      <c r="L22" s="187"/>
    </row>
    <row r="23" spans="1:13" ht="15.75" customHeight="1" x14ac:dyDescent="0.25"/>
    <row r="24" spans="1:13" ht="15.75" customHeight="1" x14ac:dyDescent="0.25"/>
    <row r="25" spans="1:13" ht="15.75" customHeight="1" x14ac:dyDescent="0.25">
      <c r="A25" s="87" t="s">
        <v>32</v>
      </c>
      <c r="B25" s="88"/>
      <c r="C25" s="88"/>
      <c r="D25" s="88"/>
      <c r="E25" s="88"/>
      <c r="F25" s="45"/>
      <c r="G25" s="230" t="s">
        <v>33</v>
      </c>
      <c r="H25" s="230"/>
      <c r="I25" s="219"/>
      <c r="J25" s="219"/>
      <c r="K25" s="219"/>
      <c r="L25" s="219"/>
    </row>
    <row r="26" spans="1:13" ht="33.75" customHeight="1" x14ac:dyDescent="0.25">
      <c r="A26" s="89" t="s">
        <v>34</v>
      </c>
      <c r="B26" s="89"/>
      <c r="C26" s="89"/>
      <c r="D26" s="89"/>
      <c r="E26" s="89"/>
      <c r="F26" s="45"/>
      <c r="G26" s="231" t="s">
        <v>35</v>
      </c>
      <c r="H26" s="231"/>
      <c r="I26" s="219"/>
      <c r="J26" s="219"/>
      <c r="K26" s="219"/>
      <c r="L26" s="219"/>
    </row>
    <row r="27" spans="1:13" ht="15.75" customHeight="1" x14ac:dyDescent="0.25"/>
    <row r="28" spans="1:13" ht="15.75" customHeight="1" x14ac:dyDescent="0.25"/>
    <row r="29" spans="1:13" ht="15.75" customHeight="1" x14ac:dyDescent="0.25"/>
    <row r="30" spans="1:13" ht="15.75" customHeight="1" x14ac:dyDescent="0.25"/>
    <row r="31" spans="1:13" ht="15.75" customHeight="1" x14ac:dyDescent="0.25"/>
    <row r="32" spans="1: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5">
    <mergeCell ref="A1:B1"/>
    <mergeCell ref="A6:M6"/>
    <mergeCell ref="G25:L25"/>
    <mergeCell ref="G26:L26"/>
    <mergeCell ref="B22:J2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01"/>
  <sheetViews>
    <sheetView topLeftCell="A10" workbookViewId="0">
      <selection activeCell="K14" sqref="K14"/>
    </sheetView>
  </sheetViews>
  <sheetFormatPr defaultColWidth="14.42578125" defaultRowHeight="15" x14ac:dyDescent="0.25"/>
  <cols>
    <col min="1" max="1" width="3.7109375" style="43" customWidth="1"/>
    <col min="2" max="2" width="39.5703125" style="43" customWidth="1"/>
    <col min="3" max="3" width="11.28515625" style="43" customWidth="1"/>
    <col min="4" max="4" width="10" style="43" customWidth="1"/>
    <col min="5" max="5" width="6.28515625" style="43" customWidth="1"/>
    <col min="6" max="6" width="13.5703125" style="43" customWidth="1"/>
    <col min="7" max="7" width="11" style="43" customWidth="1"/>
    <col min="8" max="8" width="11" style="187" customWidth="1"/>
    <col min="9" max="9" width="7.7109375" style="43" customWidth="1"/>
    <col min="10" max="10" width="7.42578125" style="43" customWidth="1"/>
    <col min="11" max="11" width="11.7109375" style="43" customWidth="1"/>
    <col min="12" max="12" width="11.42578125" style="43" customWidth="1"/>
    <col min="13" max="13" width="8.42578125" style="43" bestFit="1" customWidth="1"/>
    <col min="14" max="27" width="8" style="43" customWidth="1"/>
    <col min="28" max="16384" width="14.42578125" style="43"/>
  </cols>
  <sheetData>
    <row r="1" spans="1:13" x14ac:dyDescent="0.25">
      <c r="A1" s="238" t="s">
        <v>142</v>
      </c>
      <c r="B1" s="238"/>
      <c r="C1" s="1"/>
      <c r="D1" s="1"/>
      <c r="E1" s="1"/>
      <c r="F1" s="1"/>
      <c r="L1" s="1" t="s">
        <v>37</v>
      </c>
      <c r="M1" s="1"/>
    </row>
    <row r="2" spans="1:13" x14ac:dyDescent="0.25">
      <c r="A2" s="1"/>
      <c r="B2" s="1"/>
      <c r="C2" s="1"/>
      <c r="D2" s="1"/>
      <c r="E2" s="1"/>
      <c r="F2" s="1"/>
      <c r="L2" s="1"/>
      <c r="M2" s="1"/>
    </row>
    <row r="3" spans="1:13" x14ac:dyDescent="0.25">
      <c r="A3" s="1"/>
      <c r="B3" s="1"/>
      <c r="C3" s="1"/>
      <c r="D3" s="1"/>
      <c r="E3" s="1"/>
      <c r="F3" s="1"/>
      <c r="L3" s="1"/>
      <c r="M3" s="1"/>
    </row>
    <row r="4" spans="1:13" x14ac:dyDescent="0.25">
      <c r="A4" s="2" t="s">
        <v>1</v>
      </c>
      <c r="B4" s="2"/>
      <c r="C4" s="2"/>
      <c r="D4" s="2"/>
      <c r="E4" s="2"/>
      <c r="F4" s="2"/>
      <c r="G4" s="2"/>
      <c r="H4" s="2"/>
      <c r="I4" s="2"/>
      <c r="J4" s="2"/>
      <c r="K4" s="2"/>
      <c r="L4" s="2"/>
      <c r="M4" s="2"/>
    </row>
    <row r="5" spans="1:13" x14ac:dyDescent="0.25">
      <c r="A5" s="1" t="s">
        <v>2</v>
      </c>
      <c r="B5" s="2"/>
      <c r="C5" s="2"/>
      <c r="D5" s="2"/>
      <c r="E5" s="2"/>
      <c r="F5" s="2"/>
      <c r="G5" s="2"/>
      <c r="H5" s="2"/>
      <c r="I5" s="2"/>
      <c r="J5" s="2"/>
      <c r="K5" s="2"/>
      <c r="L5" s="2"/>
      <c r="M5" s="2"/>
    </row>
    <row r="6" spans="1:13" x14ac:dyDescent="0.25">
      <c r="A6" s="2"/>
      <c r="B6" s="2"/>
      <c r="C6" s="2"/>
      <c r="D6" s="2"/>
      <c r="E6" s="2"/>
      <c r="F6" s="2"/>
      <c r="G6" s="2"/>
      <c r="H6" s="2"/>
      <c r="I6" s="2"/>
      <c r="J6" s="2"/>
      <c r="K6" s="2"/>
      <c r="L6" s="2"/>
      <c r="M6" s="2"/>
    </row>
    <row r="7" spans="1:13" ht="18" customHeight="1" x14ac:dyDescent="0.25">
      <c r="A7" s="222" t="s">
        <v>3</v>
      </c>
      <c r="B7" s="219"/>
      <c r="C7" s="219"/>
      <c r="D7" s="219"/>
      <c r="E7" s="219"/>
      <c r="F7" s="219"/>
      <c r="G7" s="219"/>
      <c r="H7" s="219"/>
      <c r="I7" s="219"/>
      <c r="J7" s="219"/>
      <c r="K7" s="219"/>
      <c r="L7" s="219"/>
      <c r="M7" s="219"/>
    </row>
    <row r="10" spans="1:13" x14ac:dyDescent="0.25">
      <c r="A10" s="108" t="s">
        <v>123</v>
      </c>
      <c r="B10" s="4"/>
      <c r="C10" s="4"/>
      <c r="D10" s="4"/>
      <c r="E10" s="4"/>
      <c r="F10" s="4"/>
    </row>
    <row r="11" spans="1:13" x14ac:dyDescent="0.25">
      <c r="A11" s="108" t="s">
        <v>124</v>
      </c>
      <c r="B11" s="4"/>
      <c r="C11" s="4"/>
      <c r="D11" s="4"/>
      <c r="E11" s="4"/>
      <c r="F11" s="4"/>
    </row>
    <row r="12" spans="1:13" ht="15.75" customHeight="1" thickBot="1" x14ac:dyDescent="0.3"/>
    <row r="13" spans="1:13" ht="54" customHeight="1" thickBot="1" x14ac:dyDescent="0.3">
      <c r="A13" s="146" t="s">
        <v>6</v>
      </c>
      <c r="B13" s="147" t="s">
        <v>7</v>
      </c>
      <c r="C13" s="147" t="s">
        <v>8</v>
      </c>
      <c r="D13" s="147" t="s">
        <v>9</v>
      </c>
      <c r="E13" s="147" t="s">
        <v>10</v>
      </c>
      <c r="F13" s="147" t="s">
        <v>11</v>
      </c>
      <c r="G13" s="147" t="s">
        <v>12</v>
      </c>
      <c r="H13" s="147" t="s">
        <v>13</v>
      </c>
      <c r="I13" s="147" t="s">
        <v>125</v>
      </c>
      <c r="J13" s="147" t="s">
        <v>15</v>
      </c>
      <c r="K13" s="147" t="s">
        <v>16</v>
      </c>
      <c r="L13" s="148" t="s">
        <v>17</v>
      </c>
    </row>
    <row r="14" spans="1:13" ht="156.75" customHeight="1" x14ac:dyDescent="0.25">
      <c r="A14" s="149">
        <v>1</v>
      </c>
      <c r="B14" s="109" t="s">
        <v>126</v>
      </c>
      <c r="C14" s="110" t="s">
        <v>127</v>
      </c>
      <c r="D14" s="110" t="s">
        <v>45</v>
      </c>
      <c r="E14" s="111">
        <v>200</v>
      </c>
      <c r="F14" s="112"/>
      <c r="G14" s="113"/>
      <c r="H14" s="113">
        <f>G14*E14</f>
        <v>0</v>
      </c>
      <c r="I14" s="114"/>
      <c r="J14" s="113">
        <f>I14*G14</f>
        <v>0</v>
      </c>
      <c r="K14" s="113">
        <f>ROUND(G14+I14,2)</f>
        <v>0</v>
      </c>
      <c r="L14" s="150">
        <f>ROUND(K14*E14,2)</f>
        <v>0</v>
      </c>
    </row>
    <row r="15" spans="1:13" ht="142.5" customHeight="1" x14ac:dyDescent="0.25">
      <c r="A15" s="151">
        <v>2</v>
      </c>
      <c r="B15" s="115" t="s">
        <v>128</v>
      </c>
      <c r="C15" s="22" t="s">
        <v>127</v>
      </c>
      <c r="D15" s="22" t="s">
        <v>45</v>
      </c>
      <c r="E15" s="116">
        <v>150</v>
      </c>
      <c r="F15" s="24"/>
      <c r="G15" s="113"/>
      <c r="H15" s="113">
        <f>G15*E15</f>
        <v>0</v>
      </c>
      <c r="I15" s="114"/>
      <c r="J15" s="113">
        <f>I15*G15</f>
        <v>0</v>
      </c>
      <c r="K15" s="113">
        <f t="shared" ref="K15:K24" si="0">ROUND(G15+I15,2)</f>
        <v>0</v>
      </c>
      <c r="L15" s="150">
        <f>ROUND(K15*E15,2)</f>
        <v>0</v>
      </c>
    </row>
    <row r="16" spans="1:13" ht="134.25" customHeight="1" x14ac:dyDescent="0.25">
      <c r="A16" s="149">
        <v>3</v>
      </c>
      <c r="B16" s="115" t="s">
        <v>129</v>
      </c>
      <c r="C16" s="22" t="s">
        <v>127</v>
      </c>
      <c r="D16" s="22" t="s">
        <v>45</v>
      </c>
      <c r="E16" s="116">
        <v>10</v>
      </c>
      <c r="F16" s="24"/>
      <c r="G16" s="113"/>
      <c r="H16" s="113">
        <f>G16*E16</f>
        <v>0</v>
      </c>
      <c r="I16" s="114"/>
      <c r="J16" s="113">
        <f>I16*G16</f>
        <v>0</v>
      </c>
      <c r="K16" s="113">
        <f t="shared" si="0"/>
        <v>0</v>
      </c>
      <c r="L16" s="150">
        <f>ROUND(K16*E16,2)</f>
        <v>0</v>
      </c>
    </row>
    <row r="17" spans="1:27" ht="95.25" customHeight="1" thickBot="1" x14ac:dyDescent="0.3">
      <c r="A17" s="149">
        <v>4</v>
      </c>
      <c r="B17" s="117" t="s">
        <v>130</v>
      </c>
      <c r="C17" s="22" t="s">
        <v>127</v>
      </c>
      <c r="D17" s="22" t="s">
        <v>45</v>
      </c>
      <c r="E17" s="116">
        <v>40</v>
      </c>
      <c r="F17" s="24"/>
      <c r="G17" s="113"/>
      <c r="H17" s="113">
        <f>G17*E17</f>
        <v>0</v>
      </c>
      <c r="I17" s="114"/>
      <c r="J17" s="113">
        <f>I17*G17</f>
        <v>0</v>
      </c>
      <c r="K17" s="113">
        <f t="shared" si="0"/>
        <v>0</v>
      </c>
      <c r="L17" s="150">
        <f>ROUND(K17*E17,2)</f>
        <v>0</v>
      </c>
    </row>
    <row r="18" spans="1:27" ht="132.75" customHeight="1" x14ac:dyDescent="0.25">
      <c r="A18" s="149">
        <v>5</v>
      </c>
      <c r="B18" s="118" t="s">
        <v>131</v>
      </c>
      <c r="C18" s="22" t="s">
        <v>132</v>
      </c>
      <c r="D18" s="22" t="s">
        <v>45</v>
      </c>
      <c r="E18" s="116">
        <v>200</v>
      </c>
      <c r="F18" s="24"/>
      <c r="G18" s="113"/>
      <c r="H18" s="113">
        <f>G18*E18</f>
        <v>0</v>
      </c>
      <c r="I18" s="114"/>
      <c r="J18" s="113">
        <f>I18*G18</f>
        <v>0</v>
      </c>
      <c r="K18" s="113">
        <f t="shared" si="0"/>
        <v>0</v>
      </c>
      <c r="L18" s="150">
        <f>ROUND(K18*E18,2)</f>
        <v>0</v>
      </c>
      <c r="O18" s="119"/>
    </row>
    <row r="19" spans="1:27" ht="45" customHeight="1" x14ac:dyDescent="0.25">
      <c r="A19" s="151">
        <v>6</v>
      </c>
      <c r="B19" s="120" t="s">
        <v>133</v>
      </c>
      <c r="C19" s="22" t="s">
        <v>127</v>
      </c>
      <c r="D19" s="22" t="s">
        <v>45</v>
      </c>
      <c r="E19" s="116">
        <v>50</v>
      </c>
      <c r="F19" s="24"/>
      <c r="G19" s="113"/>
      <c r="H19" s="113">
        <f>G19*E19</f>
        <v>0</v>
      </c>
      <c r="I19" s="114"/>
      <c r="J19" s="113">
        <f>I19*G19</f>
        <v>0</v>
      </c>
      <c r="K19" s="113">
        <f t="shared" si="0"/>
        <v>0</v>
      </c>
      <c r="L19" s="150">
        <f>ROUND(K19*E19,2)</f>
        <v>0</v>
      </c>
      <c r="O19" s="121"/>
    </row>
    <row r="20" spans="1:27" ht="49.5" customHeight="1" x14ac:dyDescent="0.25">
      <c r="A20" s="149">
        <v>7</v>
      </c>
      <c r="B20" s="122" t="s">
        <v>134</v>
      </c>
      <c r="C20" s="123" t="s">
        <v>135</v>
      </c>
      <c r="D20" s="22" t="s">
        <v>45</v>
      </c>
      <c r="E20" s="123">
        <v>10</v>
      </c>
      <c r="F20" s="24"/>
      <c r="G20" s="113"/>
      <c r="H20" s="113">
        <f>G20*E20</f>
        <v>0</v>
      </c>
      <c r="I20" s="114"/>
      <c r="J20" s="113">
        <f>I20*G20</f>
        <v>0</v>
      </c>
      <c r="K20" s="113">
        <f t="shared" si="0"/>
        <v>0</v>
      </c>
      <c r="L20" s="150">
        <f>ROUND(K20*E20,2)</f>
        <v>0</v>
      </c>
    </row>
    <row r="21" spans="1:27" ht="47.25" customHeight="1" x14ac:dyDescent="0.25">
      <c r="A21" s="149">
        <v>8</v>
      </c>
      <c r="B21" s="124" t="s">
        <v>136</v>
      </c>
      <c r="C21" s="125" t="s">
        <v>137</v>
      </c>
      <c r="D21" s="125" t="s">
        <v>45</v>
      </c>
      <c r="E21" s="126">
        <v>30</v>
      </c>
      <c r="F21" s="127"/>
      <c r="G21" s="113"/>
      <c r="H21" s="128">
        <f>G21*E21</f>
        <v>0</v>
      </c>
      <c r="I21" s="114"/>
      <c r="J21" s="113">
        <f>I21*G21</f>
        <v>0</v>
      </c>
      <c r="K21" s="113">
        <f t="shared" si="0"/>
        <v>0</v>
      </c>
      <c r="L21" s="150">
        <f>ROUND(K21*E21,2)</f>
        <v>0</v>
      </c>
    </row>
    <row r="22" spans="1:27" ht="90" customHeight="1" x14ac:dyDescent="0.25">
      <c r="A22" s="149">
        <v>9</v>
      </c>
      <c r="B22" s="124" t="s">
        <v>138</v>
      </c>
      <c r="C22" s="129" t="s">
        <v>139</v>
      </c>
      <c r="D22" s="132" t="s">
        <v>45</v>
      </c>
      <c r="E22" s="129">
        <v>90</v>
      </c>
      <c r="F22" s="130"/>
      <c r="G22" s="131"/>
      <c r="H22" s="263">
        <f>G22*E22</f>
        <v>0</v>
      </c>
      <c r="I22" s="135"/>
      <c r="J22" s="131">
        <f>I22*G22</f>
        <v>0</v>
      </c>
      <c r="K22" s="113">
        <f t="shared" si="0"/>
        <v>0</v>
      </c>
      <c r="L22" s="150">
        <f>ROUND(K22*E22,2)</f>
        <v>0</v>
      </c>
    </row>
    <row r="23" spans="1:27" ht="48.75" customHeight="1" x14ac:dyDescent="0.25">
      <c r="A23" s="152">
        <v>10</v>
      </c>
      <c r="B23" s="140" t="s">
        <v>143</v>
      </c>
      <c r="C23" s="125" t="s">
        <v>137</v>
      </c>
      <c r="D23" s="142" t="s">
        <v>45</v>
      </c>
      <c r="E23" s="141">
        <v>30</v>
      </c>
      <c r="F23" s="143"/>
      <c r="G23" s="144"/>
      <c r="H23" s="264">
        <f>G23*E23</f>
        <v>0</v>
      </c>
      <c r="I23" s="145"/>
      <c r="J23" s="144">
        <f>I23*G23</f>
        <v>0</v>
      </c>
      <c r="K23" s="113">
        <f t="shared" si="0"/>
        <v>0</v>
      </c>
      <c r="L23" s="150">
        <f>ROUND(K23*E23,2)</f>
        <v>0</v>
      </c>
    </row>
    <row r="24" spans="1:27" ht="96.75" customHeight="1" thickBot="1" x14ac:dyDescent="0.3">
      <c r="A24" s="153">
        <v>11</v>
      </c>
      <c r="B24" s="136" t="s">
        <v>140</v>
      </c>
      <c r="C24" s="137" t="s">
        <v>141</v>
      </c>
      <c r="D24" s="138" t="s">
        <v>45</v>
      </c>
      <c r="E24" s="137">
        <v>10</v>
      </c>
      <c r="F24" s="139"/>
      <c r="G24" s="113"/>
      <c r="H24" s="131">
        <f>G24*E24</f>
        <v>0</v>
      </c>
      <c r="I24" s="114"/>
      <c r="J24" s="131">
        <f>I24*G24</f>
        <v>0</v>
      </c>
      <c r="K24" s="113">
        <f t="shared" si="0"/>
        <v>0</v>
      </c>
      <c r="L24" s="150">
        <f>ROUND(K24*E24,2)</f>
        <v>0</v>
      </c>
    </row>
    <row r="25" spans="1:27" ht="15.75" customHeight="1" thickBot="1" x14ac:dyDescent="0.3">
      <c r="A25" s="271" t="s">
        <v>28</v>
      </c>
      <c r="B25" s="272"/>
      <c r="C25" s="272"/>
      <c r="D25" s="272"/>
      <c r="E25" s="272"/>
      <c r="F25" s="272"/>
      <c r="G25" s="273"/>
      <c r="H25" s="274">
        <f>SUM(H14:H24)</f>
        <v>0</v>
      </c>
      <c r="I25" s="275"/>
      <c r="J25" s="276"/>
      <c r="K25" s="277"/>
      <c r="L25" s="278">
        <f>SUM(L14:L24)</f>
        <v>0</v>
      </c>
      <c r="N25" s="133"/>
      <c r="O25" s="133"/>
      <c r="P25" s="133"/>
      <c r="Q25" s="133"/>
      <c r="R25" s="133"/>
      <c r="S25" s="133"/>
      <c r="T25" s="133"/>
      <c r="U25" s="133"/>
      <c r="V25" s="133"/>
      <c r="W25" s="133"/>
      <c r="X25" s="133"/>
      <c r="Y25" s="133"/>
      <c r="Z25" s="133"/>
      <c r="AA25" s="133"/>
    </row>
    <row r="26" spans="1:27" ht="15.75" customHeight="1" x14ac:dyDescent="0.25">
      <c r="B26" s="197" t="s">
        <v>30</v>
      </c>
      <c r="C26" s="197"/>
      <c r="D26" s="197"/>
      <c r="E26" s="197"/>
    </row>
    <row r="27" spans="1:27" ht="15.75" customHeight="1" x14ac:dyDescent="0.25">
      <c r="B27" s="1"/>
      <c r="C27" s="1"/>
      <c r="D27" s="1"/>
      <c r="E27" s="1"/>
    </row>
    <row r="28" spans="1:27" ht="40.5" customHeight="1" x14ac:dyDescent="0.25">
      <c r="A28" s="239" t="s">
        <v>103</v>
      </c>
      <c r="B28" s="219"/>
      <c r="C28" s="219"/>
      <c r="D28" s="219"/>
      <c r="E28" s="219"/>
      <c r="F28" s="219"/>
      <c r="G28" s="219"/>
      <c r="H28" s="219"/>
      <c r="I28" s="219"/>
      <c r="J28" s="219"/>
      <c r="K28" s="219"/>
      <c r="L28" s="219"/>
      <c r="M28" s="219"/>
    </row>
    <row r="29" spans="1:27" ht="15.75" customHeight="1" x14ac:dyDescent="0.25">
      <c r="B29" s="1"/>
      <c r="C29" s="1"/>
      <c r="D29" s="1"/>
      <c r="E29" s="1"/>
    </row>
    <row r="30" spans="1:27" ht="15.75" customHeight="1" x14ac:dyDescent="0.25">
      <c r="B30" s="1"/>
      <c r="C30" s="1"/>
      <c r="D30" s="1"/>
      <c r="E30" s="1"/>
    </row>
    <row r="31" spans="1:27" ht="15.75" customHeight="1" x14ac:dyDescent="0.25"/>
    <row r="32" spans="1:27" ht="15.75" customHeight="1" x14ac:dyDescent="0.25">
      <c r="A32" s="38" t="s">
        <v>32</v>
      </c>
      <c r="B32" s="39"/>
      <c r="C32" s="39"/>
      <c r="D32" s="39"/>
      <c r="E32" s="39"/>
      <c r="F32" s="1"/>
      <c r="G32" s="218" t="s">
        <v>33</v>
      </c>
      <c r="H32" s="218"/>
      <c r="I32" s="219"/>
      <c r="J32" s="219"/>
      <c r="K32" s="219"/>
      <c r="L32" s="219"/>
    </row>
    <row r="33" spans="1:12" ht="28.5" customHeight="1" x14ac:dyDescent="0.25">
      <c r="A33" s="41" t="s">
        <v>34</v>
      </c>
      <c r="B33" s="41"/>
      <c r="C33" s="41"/>
      <c r="D33" s="41"/>
      <c r="E33" s="41"/>
      <c r="F33" s="1"/>
      <c r="G33" s="220" t="s">
        <v>35</v>
      </c>
      <c r="H33" s="220"/>
      <c r="I33" s="219"/>
      <c r="J33" s="219"/>
      <c r="K33" s="219"/>
      <c r="L33" s="219"/>
    </row>
    <row r="34" spans="1:12" ht="15.75" customHeight="1" x14ac:dyDescent="0.25"/>
    <row r="35" spans="1:12" ht="15.75" customHeight="1" x14ac:dyDescent="0.25"/>
    <row r="36" spans="1:12" ht="15.75" customHeight="1" x14ac:dyDescent="0.25"/>
    <row r="37" spans="1:12" ht="15.75" customHeight="1" x14ac:dyDescent="0.25"/>
    <row r="38" spans="1:12" ht="15.75" customHeight="1" x14ac:dyDescent="0.25"/>
    <row r="39" spans="1:12" ht="15.75" customHeight="1" x14ac:dyDescent="0.25"/>
    <row r="40" spans="1:12" ht="15.75" customHeight="1" x14ac:dyDescent="0.25"/>
    <row r="41" spans="1:12" ht="15.75" customHeight="1" x14ac:dyDescent="0.25"/>
    <row r="42" spans="1:12" ht="15.75" customHeight="1" x14ac:dyDescent="0.25"/>
    <row r="43" spans="1:12" ht="15.75" customHeight="1" x14ac:dyDescent="0.25"/>
    <row r="44" spans="1:12" ht="15.75" customHeight="1" x14ac:dyDescent="0.25"/>
    <row r="45" spans="1:12" ht="15.75" customHeight="1" x14ac:dyDescent="0.25"/>
    <row r="46" spans="1:12" ht="15.75" customHeight="1" x14ac:dyDescent="0.25"/>
    <row r="47" spans="1:12" ht="15.75" customHeight="1" x14ac:dyDescent="0.25"/>
    <row r="48" spans="1:12"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6">
    <mergeCell ref="G33:L33"/>
    <mergeCell ref="A1:B1"/>
    <mergeCell ref="A7:M7"/>
    <mergeCell ref="A25:G25"/>
    <mergeCell ref="A28:M28"/>
    <mergeCell ref="G32:L3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topLeftCell="A6" workbookViewId="0">
      <selection activeCell="J12" sqref="J12"/>
    </sheetView>
  </sheetViews>
  <sheetFormatPr defaultColWidth="14.42578125" defaultRowHeight="15" x14ac:dyDescent="0.25"/>
  <cols>
    <col min="1" max="1" width="3.7109375" style="105" customWidth="1"/>
    <col min="2" max="2" width="45.42578125" style="105" customWidth="1"/>
    <col min="3" max="3" width="9.5703125" style="105" customWidth="1"/>
    <col min="4" max="4" width="9.140625" style="105" customWidth="1"/>
    <col min="5" max="5" width="6" style="105" customWidth="1"/>
    <col min="6" max="6" width="16.140625" style="105" customWidth="1"/>
    <col min="7" max="7" width="12.7109375" style="105" customWidth="1"/>
    <col min="8" max="8" width="12.7109375" style="187" customWidth="1"/>
    <col min="9" max="10" width="8.42578125" style="105" customWidth="1"/>
    <col min="11" max="11" width="12.5703125" style="105" customWidth="1"/>
    <col min="12" max="12" width="11.42578125" style="105" customWidth="1"/>
    <col min="13" max="27" width="8" style="105" customWidth="1"/>
    <col min="28" max="16384" width="14.42578125" style="105"/>
  </cols>
  <sheetData>
    <row r="1" spans="1:13" x14ac:dyDescent="0.25">
      <c r="A1" s="238" t="s">
        <v>36</v>
      </c>
      <c r="B1" s="219"/>
      <c r="C1" s="1"/>
      <c r="D1" s="1"/>
      <c r="E1" s="1"/>
      <c r="F1" s="1"/>
      <c r="L1" s="44" t="s">
        <v>144</v>
      </c>
      <c r="M1" s="1"/>
    </row>
    <row r="2" spans="1:13" ht="7.5" customHeight="1" x14ac:dyDescent="0.25">
      <c r="A2" s="1"/>
      <c r="B2" s="1"/>
      <c r="C2" s="1"/>
      <c r="D2" s="1"/>
      <c r="E2" s="1"/>
      <c r="F2" s="1"/>
      <c r="L2" s="1"/>
      <c r="M2" s="1"/>
    </row>
    <row r="3" spans="1:13" x14ac:dyDescent="0.25">
      <c r="A3" s="2" t="s">
        <v>1</v>
      </c>
      <c r="B3" s="2"/>
      <c r="C3" s="2"/>
      <c r="D3" s="2"/>
      <c r="E3" s="2"/>
      <c r="F3" s="2"/>
      <c r="G3" s="2"/>
      <c r="H3" s="2"/>
      <c r="I3" s="2"/>
      <c r="J3" s="2"/>
      <c r="K3" s="2"/>
      <c r="L3" s="2"/>
      <c r="M3" s="2"/>
    </row>
    <row r="4" spans="1:13" x14ac:dyDescent="0.25">
      <c r="A4" s="1" t="s">
        <v>2</v>
      </c>
      <c r="B4" s="2"/>
      <c r="C4" s="2"/>
      <c r="D4" s="2"/>
      <c r="E4" s="2"/>
      <c r="F4" s="2"/>
      <c r="G4" s="2"/>
      <c r="H4" s="2"/>
      <c r="I4" s="2"/>
      <c r="J4" s="2"/>
      <c r="K4" s="2"/>
      <c r="L4" s="2"/>
      <c r="M4" s="2"/>
    </row>
    <row r="5" spans="1:13" ht="6.75" customHeight="1" x14ac:dyDescent="0.25">
      <c r="A5" s="2"/>
      <c r="B5" s="2"/>
      <c r="C5" s="2"/>
      <c r="D5" s="2"/>
      <c r="E5" s="2"/>
      <c r="F5" s="2"/>
      <c r="G5" s="2"/>
      <c r="H5" s="2"/>
      <c r="I5" s="2"/>
      <c r="J5" s="2"/>
      <c r="K5" s="2"/>
      <c r="L5" s="2"/>
      <c r="M5" s="2"/>
    </row>
    <row r="6" spans="1:13" ht="18" customHeight="1" x14ac:dyDescent="0.25">
      <c r="A6" s="222" t="s">
        <v>3</v>
      </c>
      <c r="B6" s="219"/>
      <c r="C6" s="219"/>
      <c r="D6" s="219"/>
      <c r="E6" s="219"/>
      <c r="F6" s="219"/>
      <c r="G6" s="219"/>
      <c r="H6" s="219"/>
      <c r="I6" s="219"/>
      <c r="J6" s="219"/>
      <c r="K6" s="219"/>
      <c r="L6" s="219"/>
      <c r="M6" s="219"/>
    </row>
    <row r="7" spans="1:13" ht="9.75" customHeight="1" x14ac:dyDescent="0.25">
      <c r="A7" s="106"/>
      <c r="B7" s="106"/>
      <c r="C7" s="106"/>
      <c r="D7" s="106"/>
      <c r="E7" s="106"/>
      <c r="F7" s="106"/>
      <c r="G7" s="106"/>
      <c r="H7" s="189"/>
      <c r="I7" s="106"/>
      <c r="J7" s="106"/>
      <c r="K7" s="106"/>
      <c r="L7" s="106"/>
      <c r="M7" s="106"/>
    </row>
    <row r="8" spans="1:13" x14ac:dyDescent="0.25">
      <c r="A8" s="154" t="s">
        <v>145</v>
      </c>
      <c r="B8" s="155"/>
      <c r="C8" s="155"/>
    </row>
    <row r="9" spans="1:13" x14ac:dyDescent="0.25">
      <c r="A9" s="108" t="s">
        <v>146</v>
      </c>
    </row>
    <row r="10" spans="1:13" ht="12.75" customHeight="1" thickBot="1" x14ac:dyDescent="0.3">
      <c r="A10" s="108"/>
    </row>
    <row r="11" spans="1:13" ht="36.75" customHeight="1" thickBot="1" x14ac:dyDescent="0.3">
      <c r="A11" s="156" t="s">
        <v>6</v>
      </c>
      <c r="B11" s="157" t="s">
        <v>7</v>
      </c>
      <c r="C11" s="7" t="s">
        <v>8</v>
      </c>
      <c r="D11" s="157" t="s">
        <v>9</v>
      </c>
      <c r="E11" s="157" t="s">
        <v>10</v>
      </c>
      <c r="F11" s="157" t="s">
        <v>147</v>
      </c>
      <c r="G11" s="157" t="s">
        <v>12</v>
      </c>
      <c r="H11" s="157" t="s">
        <v>13</v>
      </c>
      <c r="I11" s="157" t="s">
        <v>40</v>
      </c>
      <c r="J11" s="157" t="s">
        <v>15</v>
      </c>
      <c r="K11" s="289" t="s">
        <v>16</v>
      </c>
      <c r="L11" s="158" t="s">
        <v>17</v>
      </c>
    </row>
    <row r="12" spans="1:13" ht="77.25" customHeight="1" x14ac:dyDescent="0.25">
      <c r="A12" s="159">
        <v>1</v>
      </c>
      <c r="B12" s="160" t="s">
        <v>148</v>
      </c>
      <c r="C12" s="188" t="s">
        <v>149</v>
      </c>
      <c r="D12" s="161" t="s">
        <v>45</v>
      </c>
      <c r="E12" s="162">
        <v>350</v>
      </c>
      <c r="F12" s="162"/>
      <c r="G12" s="163"/>
      <c r="H12" s="165">
        <f>G12*E12</f>
        <v>0</v>
      </c>
      <c r="I12" s="164"/>
      <c r="J12" s="286">
        <f t="shared" ref="J12:J15" si="0">I12*G12</f>
        <v>0</v>
      </c>
      <c r="K12" s="288">
        <f>ROUND(G12+J12,2)</f>
        <v>0</v>
      </c>
      <c r="L12" s="287">
        <f>ROUND(K12*E12,2)</f>
        <v>0</v>
      </c>
    </row>
    <row r="13" spans="1:13" ht="49.5" customHeight="1" x14ac:dyDescent="0.25">
      <c r="A13" s="166">
        <v>2</v>
      </c>
      <c r="B13" s="167" t="s">
        <v>150</v>
      </c>
      <c r="C13" s="125" t="s">
        <v>151</v>
      </c>
      <c r="D13" s="125" t="s">
        <v>45</v>
      </c>
      <c r="E13" s="24">
        <v>60</v>
      </c>
      <c r="F13" s="24"/>
      <c r="G13" s="128"/>
      <c r="H13" s="128">
        <f>G13*E13</f>
        <v>0</v>
      </c>
      <c r="I13" s="168"/>
      <c r="J13" s="128">
        <f t="shared" si="0"/>
        <v>0</v>
      </c>
      <c r="K13" s="262">
        <f t="shared" ref="K13:K15" si="1">ROUND(G13+J13,2)</f>
        <v>0</v>
      </c>
      <c r="L13" s="266">
        <f>ROUND(K13*E13,2)</f>
        <v>0</v>
      </c>
    </row>
    <row r="14" spans="1:13" ht="88.5" customHeight="1" x14ac:dyDescent="0.25">
      <c r="A14" s="166">
        <v>3</v>
      </c>
      <c r="B14" s="167" t="s">
        <v>152</v>
      </c>
      <c r="C14" s="125" t="s">
        <v>153</v>
      </c>
      <c r="D14" s="125" t="s">
        <v>45</v>
      </c>
      <c r="E14" s="126">
        <v>130</v>
      </c>
      <c r="F14" s="24"/>
      <c r="G14" s="128"/>
      <c r="H14" s="128">
        <f>G14*E14</f>
        <v>0</v>
      </c>
      <c r="I14" s="168"/>
      <c r="J14" s="128">
        <f t="shared" si="0"/>
        <v>0</v>
      </c>
      <c r="K14" s="262">
        <f t="shared" si="1"/>
        <v>0</v>
      </c>
      <c r="L14" s="266">
        <f>ROUND(K14*E14,2)</f>
        <v>0</v>
      </c>
    </row>
    <row r="15" spans="1:13" ht="48.75" customHeight="1" thickBot="1" x14ac:dyDescent="0.3">
      <c r="A15" s="169">
        <v>4</v>
      </c>
      <c r="B15" s="170" t="s">
        <v>154</v>
      </c>
      <c r="C15" s="132" t="s">
        <v>151</v>
      </c>
      <c r="D15" s="132" t="s">
        <v>45</v>
      </c>
      <c r="E15" s="129">
        <v>200</v>
      </c>
      <c r="F15" s="129"/>
      <c r="G15" s="113"/>
      <c r="H15" s="131">
        <f>G15*E15</f>
        <v>0</v>
      </c>
      <c r="I15" s="135"/>
      <c r="J15" s="131">
        <f t="shared" si="0"/>
        <v>0</v>
      </c>
      <c r="K15" s="265">
        <f t="shared" si="1"/>
        <v>0</v>
      </c>
      <c r="L15" s="171">
        <f>ROUND(K15*E15,2)</f>
        <v>0</v>
      </c>
    </row>
    <row r="16" spans="1:13" ht="15.75" customHeight="1" thickBot="1" x14ac:dyDescent="0.3">
      <c r="A16" s="284" t="s">
        <v>28</v>
      </c>
      <c r="B16" s="285"/>
      <c r="C16" s="285"/>
      <c r="D16" s="285"/>
      <c r="E16" s="285"/>
      <c r="F16" s="285"/>
      <c r="G16" s="285"/>
      <c r="H16" s="280">
        <f>SUM(H12:H15)</f>
        <v>0</v>
      </c>
      <c r="I16" s="279"/>
      <c r="J16" s="281"/>
      <c r="K16" s="282" t="s">
        <v>29</v>
      </c>
      <c r="L16" s="283">
        <f>SUM(L12:L15)</f>
        <v>0</v>
      </c>
    </row>
    <row r="17" spans="1:13" ht="5.25" customHeight="1" x14ac:dyDescent="0.25"/>
    <row r="18" spans="1:13" x14ac:dyDescent="0.25">
      <c r="B18" s="240" t="s">
        <v>30</v>
      </c>
      <c r="C18" s="241"/>
    </row>
    <row r="19" spans="1:13" ht="5.25" customHeight="1" x14ac:dyDescent="0.25">
      <c r="B19" s="172"/>
      <c r="C19" s="172"/>
    </row>
    <row r="20" spans="1:13" ht="40.5" customHeight="1" x14ac:dyDescent="0.25">
      <c r="A20" s="242" t="s">
        <v>103</v>
      </c>
      <c r="B20" s="219"/>
      <c r="C20" s="219"/>
      <c r="D20" s="219"/>
      <c r="E20" s="219"/>
      <c r="F20" s="219"/>
      <c r="G20" s="219"/>
      <c r="H20" s="219"/>
      <c r="I20" s="219"/>
      <c r="J20" s="219"/>
      <c r="K20" s="219"/>
      <c r="L20" s="219"/>
      <c r="M20" s="219"/>
    </row>
    <row r="21" spans="1:13" ht="8.25" customHeight="1" x14ac:dyDescent="0.25">
      <c r="B21" s="172"/>
      <c r="C21" s="172"/>
    </row>
    <row r="22" spans="1:13" ht="10.5" customHeight="1" x14ac:dyDescent="0.25">
      <c r="B22" s="172"/>
      <c r="C22" s="172"/>
    </row>
    <row r="23" spans="1:13" ht="15.75" customHeight="1" x14ac:dyDescent="0.25">
      <c r="A23" s="38" t="s">
        <v>32</v>
      </c>
      <c r="B23" s="39"/>
      <c r="C23" s="39"/>
      <c r="D23" s="39"/>
      <c r="E23" s="39"/>
      <c r="F23" s="1"/>
      <c r="G23" s="218" t="s">
        <v>33</v>
      </c>
      <c r="H23" s="218"/>
      <c r="I23" s="219"/>
      <c r="J23" s="219"/>
      <c r="K23" s="219"/>
      <c r="L23" s="219"/>
    </row>
    <row r="24" spans="1:13" ht="26.25" customHeight="1" x14ac:dyDescent="0.25">
      <c r="A24" s="41" t="s">
        <v>34</v>
      </c>
      <c r="B24" s="41"/>
      <c r="C24" s="41"/>
      <c r="D24" s="41"/>
      <c r="E24" s="41"/>
      <c r="F24" s="1"/>
      <c r="G24" s="220" t="s">
        <v>35</v>
      </c>
      <c r="H24" s="220"/>
      <c r="I24" s="219"/>
      <c r="J24" s="219"/>
      <c r="K24" s="219"/>
      <c r="L24" s="219"/>
    </row>
    <row r="25" spans="1:13" ht="15.75" customHeight="1" x14ac:dyDescent="0.25"/>
    <row r="26" spans="1:13" ht="15.75" customHeight="1" x14ac:dyDescent="0.25"/>
    <row r="27" spans="1:13" ht="15.75" customHeight="1" x14ac:dyDescent="0.25"/>
    <row r="28" spans="1:13" ht="15.75" customHeight="1" x14ac:dyDescent="0.25"/>
    <row r="29" spans="1:13" ht="15.75" customHeight="1" x14ac:dyDescent="0.25"/>
    <row r="30" spans="1:13" ht="15.75" customHeight="1" x14ac:dyDescent="0.25"/>
    <row r="31" spans="1:13" ht="15.75" customHeight="1" x14ac:dyDescent="0.25"/>
    <row r="32" spans="1:13"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G24:L24"/>
    <mergeCell ref="A1:B1"/>
    <mergeCell ref="A6:M6"/>
    <mergeCell ref="B18:C18"/>
    <mergeCell ref="A20:M20"/>
    <mergeCell ref="G23:L23"/>
    <mergeCell ref="A16:G1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topLeftCell="A15" workbookViewId="0">
      <selection activeCell="L21" sqref="L21"/>
    </sheetView>
  </sheetViews>
  <sheetFormatPr defaultColWidth="14.42578125" defaultRowHeight="15" x14ac:dyDescent="0.25"/>
  <cols>
    <col min="1" max="1" width="3.7109375" style="105" customWidth="1"/>
    <col min="2" max="2" width="45" style="105" customWidth="1"/>
    <col min="3" max="3" width="10.140625" style="105" customWidth="1"/>
    <col min="4" max="4" width="8.5703125" style="105" customWidth="1"/>
    <col min="5" max="5" width="5.42578125" style="105" customWidth="1"/>
    <col min="6" max="6" width="9.5703125" style="105" customWidth="1"/>
    <col min="7" max="7" width="11.42578125" style="105" customWidth="1"/>
    <col min="8" max="9" width="8.28515625" style="105" customWidth="1"/>
    <col min="10" max="10" width="8" style="105" customWidth="1"/>
    <col min="11" max="11" width="11.7109375" style="105" customWidth="1"/>
    <col min="12" max="26" width="8" style="105" customWidth="1"/>
    <col min="27" max="16384" width="14.42578125" style="105"/>
  </cols>
  <sheetData>
    <row r="1" spans="1:12" x14ac:dyDescent="0.25">
      <c r="A1" s="232" t="s">
        <v>155</v>
      </c>
      <c r="B1" s="219"/>
      <c r="C1" s="45"/>
      <c r="D1" s="45"/>
      <c r="E1" s="45"/>
      <c r="F1" s="45"/>
      <c r="K1" s="45" t="s">
        <v>37</v>
      </c>
      <c r="L1" s="45"/>
    </row>
    <row r="2" spans="1:12" x14ac:dyDescent="0.25">
      <c r="A2" s="45"/>
      <c r="B2" s="45"/>
      <c r="C2" s="45"/>
      <c r="D2" s="45"/>
      <c r="E2" s="45"/>
      <c r="F2" s="45"/>
      <c r="K2" s="45"/>
      <c r="L2" s="45"/>
    </row>
    <row r="3" spans="1:12" x14ac:dyDescent="0.25">
      <c r="A3" s="45"/>
      <c r="B3" s="45"/>
      <c r="C3" s="45"/>
      <c r="D3" s="45"/>
      <c r="E3" s="45"/>
      <c r="F3" s="45"/>
      <c r="K3" s="45"/>
      <c r="L3" s="45"/>
    </row>
    <row r="4" spans="1:12" x14ac:dyDescent="0.25">
      <c r="A4" s="46" t="s">
        <v>1</v>
      </c>
      <c r="B4" s="46"/>
      <c r="C4" s="46"/>
      <c r="D4" s="46"/>
      <c r="E4" s="46"/>
      <c r="F4" s="46"/>
      <c r="G4" s="46"/>
      <c r="H4" s="46"/>
      <c r="I4" s="46"/>
      <c r="J4" s="46"/>
      <c r="K4" s="46"/>
      <c r="L4" s="46"/>
    </row>
    <row r="5" spans="1:12" x14ac:dyDescent="0.25">
      <c r="A5" s="45" t="s">
        <v>2</v>
      </c>
      <c r="B5" s="46"/>
      <c r="C5" s="46"/>
      <c r="D5" s="46"/>
      <c r="E5" s="46"/>
      <c r="F5" s="46"/>
      <c r="G5" s="46"/>
      <c r="H5" s="46"/>
      <c r="I5" s="46"/>
      <c r="J5" s="46"/>
      <c r="K5" s="46"/>
      <c r="L5" s="46"/>
    </row>
    <row r="6" spans="1:12" x14ac:dyDescent="0.25">
      <c r="A6" s="46"/>
      <c r="B6" s="46"/>
      <c r="C6" s="46"/>
      <c r="D6" s="46"/>
      <c r="E6" s="46"/>
      <c r="F6" s="46"/>
      <c r="G6" s="46"/>
      <c r="H6" s="46"/>
      <c r="I6" s="46"/>
      <c r="J6" s="46"/>
      <c r="K6" s="46"/>
      <c r="L6" s="46"/>
    </row>
    <row r="7" spans="1:12" ht="18" customHeight="1" x14ac:dyDescent="0.25">
      <c r="A7" s="233" t="s">
        <v>3</v>
      </c>
      <c r="B7" s="219"/>
      <c r="C7" s="219"/>
      <c r="D7" s="219"/>
      <c r="E7" s="219"/>
      <c r="F7" s="219"/>
      <c r="G7" s="219"/>
      <c r="H7" s="219"/>
      <c r="I7" s="219"/>
      <c r="J7" s="219"/>
      <c r="K7" s="219"/>
      <c r="L7" s="219"/>
    </row>
    <row r="8" spans="1:12" ht="108" hidden="1" customHeight="1" x14ac:dyDescent="0.25"/>
    <row r="9" spans="1:12" hidden="1" x14ac:dyDescent="0.25"/>
    <row r="10" spans="1:12" ht="6" hidden="1" customHeight="1" x14ac:dyDescent="0.25"/>
    <row r="11" spans="1:12" hidden="1" x14ac:dyDescent="0.25"/>
    <row r="12" spans="1:12" hidden="1" x14ac:dyDescent="0.25"/>
    <row r="13" spans="1:12" hidden="1" x14ac:dyDescent="0.25"/>
    <row r="14" spans="1:12" hidden="1" x14ac:dyDescent="0.25"/>
    <row r="17" spans="1:12" x14ac:dyDescent="0.25">
      <c r="A17" s="107" t="s">
        <v>156</v>
      </c>
    </row>
    <row r="18" spans="1:12" x14ac:dyDescent="0.25">
      <c r="A18" s="107" t="s">
        <v>157</v>
      </c>
    </row>
    <row r="20" spans="1:12" ht="59.25" customHeight="1" x14ac:dyDescent="0.25">
      <c r="A20" s="173" t="s">
        <v>6</v>
      </c>
      <c r="B20" s="173" t="s">
        <v>7</v>
      </c>
      <c r="C20" s="173" t="s">
        <v>8</v>
      </c>
      <c r="D20" s="174" t="s">
        <v>9</v>
      </c>
      <c r="E20" s="173" t="s">
        <v>10</v>
      </c>
      <c r="F20" s="173" t="s">
        <v>106</v>
      </c>
      <c r="G20" s="174" t="s">
        <v>12</v>
      </c>
      <c r="H20" s="173" t="s">
        <v>40</v>
      </c>
      <c r="I20" s="173" t="s">
        <v>15</v>
      </c>
      <c r="J20" s="173" t="s">
        <v>13</v>
      </c>
      <c r="K20" s="174" t="s">
        <v>16</v>
      </c>
      <c r="L20" s="173" t="s">
        <v>17</v>
      </c>
    </row>
    <row r="21" spans="1:12" ht="27.75" customHeight="1" x14ac:dyDescent="0.25">
      <c r="A21" s="63">
        <v>1</v>
      </c>
      <c r="B21" s="61" t="s">
        <v>158</v>
      </c>
      <c r="C21" s="62" t="s">
        <v>159</v>
      </c>
      <c r="D21" s="62" t="s">
        <v>45</v>
      </c>
      <c r="E21" s="63">
        <v>180</v>
      </c>
      <c r="F21" s="64"/>
      <c r="G21" s="175"/>
      <c r="H21" s="176"/>
      <c r="I21" s="175">
        <f t="shared" ref="I21:I52" si="0">H21*G21</f>
        <v>0</v>
      </c>
      <c r="J21" s="175">
        <f t="shared" ref="J21:J52" si="1">E21*G21</f>
        <v>0</v>
      </c>
      <c r="K21" s="175">
        <f>ROUND(G21+I21,2)</f>
        <v>0</v>
      </c>
      <c r="L21" s="175">
        <f>ROUND(K21*E21,2)</f>
        <v>0</v>
      </c>
    </row>
    <row r="22" spans="1:12" ht="43.5" customHeight="1" x14ac:dyDescent="0.25">
      <c r="A22" s="63">
        <v>2</v>
      </c>
      <c r="B22" s="65" t="s">
        <v>160</v>
      </c>
      <c r="C22" s="63" t="s">
        <v>161</v>
      </c>
      <c r="D22" s="62" t="s">
        <v>45</v>
      </c>
      <c r="E22" s="63">
        <v>340</v>
      </c>
      <c r="F22" s="64"/>
      <c r="G22" s="175"/>
      <c r="H22" s="176"/>
      <c r="I22" s="175">
        <f t="shared" si="0"/>
        <v>0</v>
      </c>
      <c r="J22" s="175">
        <f t="shared" si="1"/>
        <v>0</v>
      </c>
      <c r="K22" s="175">
        <f t="shared" ref="K22:K53" si="2">ROUND(G22+I22,2)</f>
        <v>0</v>
      </c>
      <c r="L22" s="175">
        <f t="shared" ref="L22:L53" si="3">ROUND(K22*E22,2)</f>
        <v>0</v>
      </c>
    </row>
    <row r="23" spans="1:12" ht="29.25" customHeight="1" x14ac:dyDescent="0.25">
      <c r="A23" s="63">
        <v>3</v>
      </c>
      <c r="B23" s="61" t="s">
        <v>162</v>
      </c>
      <c r="C23" s="62" t="s">
        <v>163</v>
      </c>
      <c r="D23" s="62" t="s">
        <v>45</v>
      </c>
      <c r="E23" s="63">
        <v>50</v>
      </c>
      <c r="F23" s="64"/>
      <c r="G23" s="175"/>
      <c r="H23" s="176"/>
      <c r="I23" s="175">
        <f t="shared" si="0"/>
        <v>0</v>
      </c>
      <c r="J23" s="175">
        <f t="shared" si="1"/>
        <v>0</v>
      </c>
      <c r="K23" s="175">
        <f t="shared" si="2"/>
        <v>0</v>
      </c>
      <c r="L23" s="175">
        <f t="shared" si="3"/>
        <v>0</v>
      </c>
    </row>
    <row r="24" spans="1:12" ht="36" customHeight="1" x14ac:dyDescent="0.25">
      <c r="A24" s="63">
        <v>4</v>
      </c>
      <c r="B24" s="65" t="s">
        <v>164</v>
      </c>
      <c r="C24" s="63" t="s">
        <v>165</v>
      </c>
      <c r="D24" s="62" t="s">
        <v>45</v>
      </c>
      <c r="E24" s="63">
        <v>30</v>
      </c>
      <c r="F24" s="64"/>
      <c r="G24" s="175"/>
      <c r="H24" s="176"/>
      <c r="I24" s="175">
        <f t="shared" si="0"/>
        <v>0</v>
      </c>
      <c r="J24" s="175">
        <f t="shared" si="1"/>
        <v>0</v>
      </c>
      <c r="K24" s="175">
        <f t="shared" si="2"/>
        <v>0</v>
      </c>
      <c r="L24" s="175">
        <f t="shared" si="3"/>
        <v>0</v>
      </c>
    </row>
    <row r="25" spans="1:12" ht="34.5" customHeight="1" x14ac:dyDescent="0.25">
      <c r="A25" s="63">
        <v>5</v>
      </c>
      <c r="B25" s="61" t="s">
        <v>166</v>
      </c>
      <c r="C25" s="62" t="s">
        <v>167</v>
      </c>
      <c r="D25" s="62" t="s">
        <v>20</v>
      </c>
      <c r="E25" s="63">
        <v>230</v>
      </c>
      <c r="F25" s="64"/>
      <c r="G25" s="175"/>
      <c r="H25" s="176"/>
      <c r="I25" s="175">
        <f t="shared" si="0"/>
        <v>0</v>
      </c>
      <c r="J25" s="175">
        <f t="shared" si="1"/>
        <v>0</v>
      </c>
      <c r="K25" s="175">
        <f t="shared" si="2"/>
        <v>0</v>
      </c>
      <c r="L25" s="175">
        <f t="shared" si="3"/>
        <v>0</v>
      </c>
    </row>
    <row r="26" spans="1:12" ht="36" customHeight="1" x14ac:dyDescent="0.25">
      <c r="A26" s="63">
        <v>6</v>
      </c>
      <c r="B26" s="65" t="s">
        <v>168</v>
      </c>
      <c r="C26" s="63" t="s">
        <v>169</v>
      </c>
      <c r="D26" s="62" t="s">
        <v>45</v>
      </c>
      <c r="E26" s="63">
        <v>30</v>
      </c>
      <c r="F26" s="64"/>
      <c r="G26" s="175"/>
      <c r="H26" s="176"/>
      <c r="I26" s="175">
        <f t="shared" si="0"/>
        <v>0</v>
      </c>
      <c r="J26" s="175">
        <f t="shared" si="1"/>
        <v>0</v>
      </c>
      <c r="K26" s="175">
        <f t="shared" si="2"/>
        <v>0</v>
      </c>
      <c r="L26" s="175">
        <f t="shared" si="3"/>
        <v>0</v>
      </c>
    </row>
    <row r="27" spans="1:12" ht="15" customHeight="1" x14ac:dyDescent="0.25">
      <c r="A27" s="63">
        <v>7</v>
      </c>
      <c r="B27" s="177" t="s">
        <v>170</v>
      </c>
      <c r="C27" s="63" t="s">
        <v>169</v>
      </c>
      <c r="D27" s="62" t="s">
        <v>45</v>
      </c>
      <c r="E27" s="63">
        <v>20</v>
      </c>
      <c r="F27" s="64"/>
      <c r="G27" s="175"/>
      <c r="H27" s="176"/>
      <c r="I27" s="175">
        <f t="shared" si="0"/>
        <v>0</v>
      </c>
      <c r="J27" s="175">
        <f t="shared" si="1"/>
        <v>0</v>
      </c>
      <c r="K27" s="175">
        <f t="shared" si="2"/>
        <v>0</v>
      </c>
      <c r="L27" s="175">
        <f t="shared" si="3"/>
        <v>0</v>
      </c>
    </row>
    <row r="28" spans="1:12" ht="40.5" customHeight="1" x14ac:dyDescent="0.25">
      <c r="A28" s="63">
        <v>8</v>
      </c>
      <c r="B28" s="65" t="s">
        <v>171</v>
      </c>
      <c r="C28" s="63" t="s">
        <v>172</v>
      </c>
      <c r="D28" s="62" t="s">
        <v>45</v>
      </c>
      <c r="E28" s="63">
        <v>400</v>
      </c>
      <c r="F28" s="64"/>
      <c r="G28" s="175"/>
      <c r="H28" s="176"/>
      <c r="I28" s="175">
        <f t="shared" si="0"/>
        <v>0</v>
      </c>
      <c r="J28" s="175">
        <f t="shared" si="1"/>
        <v>0</v>
      </c>
      <c r="K28" s="175">
        <f t="shared" si="2"/>
        <v>0</v>
      </c>
      <c r="L28" s="175">
        <f t="shared" si="3"/>
        <v>0</v>
      </c>
    </row>
    <row r="29" spans="1:12" ht="36.75" customHeight="1" x14ac:dyDescent="0.25">
      <c r="A29" s="63">
        <v>9</v>
      </c>
      <c r="B29" s="65" t="s">
        <v>173</v>
      </c>
      <c r="C29" s="63" t="s">
        <v>174</v>
      </c>
      <c r="D29" s="62" t="s">
        <v>45</v>
      </c>
      <c r="E29" s="63">
        <v>1000</v>
      </c>
      <c r="F29" s="64"/>
      <c r="G29" s="175"/>
      <c r="H29" s="176"/>
      <c r="I29" s="175">
        <f t="shared" si="0"/>
        <v>0</v>
      </c>
      <c r="J29" s="175">
        <f t="shared" si="1"/>
        <v>0</v>
      </c>
      <c r="K29" s="175">
        <f t="shared" si="2"/>
        <v>0</v>
      </c>
      <c r="L29" s="175">
        <f t="shared" si="3"/>
        <v>0</v>
      </c>
    </row>
    <row r="30" spans="1:12" ht="26.25" customHeight="1" x14ac:dyDescent="0.25">
      <c r="A30" s="63">
        <v>10</v>
      </c>
      <c r="B30" s="61" t="s">
        <v>175</v>
      </c>
      <c r="C30" s="63" t="s">
        <v>176</v>
      </c>
      <c r="D30" s="62" t="s">
        <v>45</v>
      </c>
      <c r="E30" s="63">
        <v>80</v>
      </c>
      <c r="F30" s="64"/>
      <c r="G30" s="175"/>
      <c r="H30" s="176"/>
      <c r="I30" s="175">
        <f t="shared" si="0"/>
        <v>0</v>
      </c>
      <c r="J30" s="175">
        <f t="shared" si="1"/>
        <v>0</v>
      </c>
      <c r="K30" s="175">
        <f t="shared" si="2"/>
        <v>0</v>
      </c>
      <c r="L30" s="175">
        <f t="shared" si="3"/>
        <v>0</v>
      </c>
    </row>
    <row r="31" spans="1:12" ht="27" customHeight="1" x14ac:dyDescent="0.25">
      <c r="A31" s="63">
        <v>11</v>
      </c>
      <c r="B31" s="61" t="s">
        <v>177</v>
      </c>
      <c r="C31" s="63" t="s">
        <v>176</v>
      </c>
      <c r="D31" s="62" t="s">
        <v>20</v>
      </c>
      <c r="E31" s="63">
        <v>20</v>
      </c>
      <c r="F31" s="64"/>
      <c r="G31" s="175"/>
      <c r="H31" s="176"/>
      <c r="I31" s="175">
        <f t="shared" si="0"/>
        <v>0</v>
      </c>
      <c r="J31" s="175">
        <f t="shared" si="1"/>
        <v>0</v>
      </c>
      <c r="K31" s="175">
        <f t="shared" si="2"/>
        <v>0</v>
      </c>
      <c r="L31" s="175">
        <f t="shared" si="3"/>
        <v>0</v>
      </c>
    </row>
    <row r="32" spans="1:12" ht="30" customHeight="1" x14ac:dyDescent="0.25">
      <c r="A32" s="63">
        <v>12</v>
      </c>
      <c r="B32" s="61" t="s">
        <v>178</v>
      </c>
      <c r="C32" s="63" t="s">
        <v>176</v>
      </c>
      <c r="D32" s="62" t="s">
        <v>45</v>
      </c>
      <c r="E32" s="63">
        <v>80</v>
      </c>
      <c r="F32" s="64"/>
      <c r="G32" s="175"/>
      <c r="H32" s="176"/>
      <c r="I32" s="175">
        <f t="shared" si="0"/>
        <v>0</v>
      </c>
      <c r="J32" s="175">
        <f t="shared" si="1"/>
        <v>0</v>
      </c>
      <c r="K32" s="175">
        <f t="shared" si="2"/>
        <v>0</v>
      </c>
      <c r="L32" s="175">
        <f t="shared" si="3"/>
        <v>0</v>
      </c>
    </row>
    <row r="33" spans="1:12" ht="30" customHeight="1" x14ac:dyDescent="0.25">
      <c r="A33" s="63">
        <v>13</v>
      </c>
      <c r="B33" s="61" t="s">
        <v>179</v>
      </c>
      <c r="C33" s="63" t="s">
        <v>176</v>
      </c>
      <c r="D33" s="62" t="s">
        <v>45</v>
      </c>
      <c r="E33" s="63">
        <v>130</v>
      </c>
      <c r="F33" s="64"/>
      <c r="G33" s="175"/>
      <c r="H33" s="176"/>
      <c r="I33" s="175">
        <f t="shared" si="0"/>
        <v>0</v>
      </c>
      <c r="J33" s="175">
        <f t="shared" si="1"/>
        <v>0</v>
      </c>
      <c r="K33" s="175">
        <f t="shared" si="2"/>
        <v>0</v>
      </c>
      <c r="L33" s="175">
        <f t="shared" si="3"/>
        <v>0</v>
      </c>
    </row>
    <row r="34" spans="1:12" ht="29.25" customHeight="1" x14ac:dyDescent="0.25">
      <c r="A34" s="63">
        <v>14</v>
      </c>
      <c r="B34" s="61" t="s">
        <v>180</v>
      </c>
      <c r="C34" s="63" t="s">
        <v>176</v>
      </c>
      <c r="D34" s="62" t="s">
        <v>20</v>
      </c>
      <c r="E34" s="63">
        <v>40</v>
      </c>
      <c r="F34" s="64"/>
      <c r="G34" s="175"/>
      <c r="H34" s="176"/>
      <c r="I34" s="175">
        <f t="shared" si="0"/>
        <v>0</v>
      </c>
      <c r="J34" s="175">
        <f t="shared" si="1"/>
        <v>0</v>
      </c>
      <c r="K34" s="175">
        <f t="shared" si="2"/>
        <v>0</v>
      </c>
      <c r="L34" s="175">
        <f t="shared" si="3"/>
        <v>0</v>
      </c>
    </row>
    <row r="35" spans="1:12" ht="16.5" customHeight="1" x14ac:dyDescent="0.25">
      <c r="A35" s="63">
        <v>15</v>
      </c>
      <c r="B35" s="65" t="s">
        <v>181</v>
      </c>
      <c r="C35" s="62" t="s">
        <v>182</v>
      </c>
      <c r="D35" s="62" t="s">
        <v>20</v>
      </c>
      <c r="E35" s="63">
        <v>1500</v>
      </c>
      <c r="F35" s="64"/>
      <c r="G35" s="175"/>
      <c r="H35" s="176"/>
      <c r="I35" s="175">
        <f t="shared" si="0"/>
        <v>0</v>
      </c>
      <c r="J35" s="175">
        <f t="shared" si="1"/>
        <v>0</v>
      </c>
      <c r="K35" s="175">
        <f t="shared" si="2"/>
        <v>0</v>
      </c>
      <c r="L35" s="175">
        <f t="shared" si="3"/>
        <v>0</v>
      </c>
    </row>
    <row r="36" spans="1:12" ht="27.75" customHeight="1" x14ac:dyDescent="0.25">
      <c r="A36" s="63">
        <v>16</v>
      </c>
      <c r="B36" s="61" t="s">
        <v>183</v>
      </c>
      <c r="C36" s="63" t="s">
        <v>184</v>
      </c>
      <c r="D36" s="62" t="s">
        <v>185</v>
      </c>
      <c r="E36" s="63">
        <v>220</v>
      </c>
      <c r="F36" s="64"/>
      <c r="G36" s="175"/>
      <c r="H36" s="176"/>
      <c r="I36" s="175">
        <f t="shared" si="0"/>
        <v>0</v>
      </c>
      <c r="J36" s="175">
        <f t="shared" si="1"/>
        <v>0</v>
      </c>
      <c r="K36" s="175">
        <f t="shared" si="2"/>
        <v>0</v>
      </c>
      <c r="L36" s="175">
        <f t="shared" si="3"/>
        <v>0</v>
      </c>
    </row>
    <row r="37" spans="1:12" ht="37.5" customHeight="1" x14ac:dyDescent="0.25">
      <c r="A37" s="63">
        <v>17</v>
      </c>
      <c r="B37" s="65" t="s">
        <v>186</v>
      </c>
      <c r="C37" s="62" t="s">
        <v>187</v>
      </c>
      <c r="D37" s="62" t="s">
        <v>45</v>
      </c>
      <c r="E37" s="63">
        <v>120</v>
      </c>
      <c r="F37" s="64"/>
      <c r="G37" s="175"/>
      <c r="H37" s="176"/>
      <c r="I37" s="175">
        <f t="shared" si="0"/>
        <v>0</v>
      </c>
      <c r="J37" s="175">
        <f t="shared" si="1"/>
        <v>0</v>
      </c>
      <c r="K37" s="175">
        <f t="shared" si="2"/>
        <v>0</v>
      </c>
      <c r="L37" s="175">
        <f t="shared" si="3"/>
        <v>0</v>
      </c>
    </row>
    <row r="38" spans="1:12" ht="26.25" customHeight="1" x14ac:dyDescent="0.25">
      <c r="A38" s="63">
        <v>18</v>
      </c>
      <c r="B38" s="61" t="s">
        <v>188</v>
      </c>
      <c r="C38" s="63" t="s">
        <v>189</v>
      </c>
      <c r="D38" s="62" t="s">
        <v>45</v>
      </c>
      <c r="E38" s="63">
        <v>100</v>
      </c>
      <c r="F38" s="64"/>
      <c r="G38" s="175"/>
      <c r="H38" s="176"/>
      <c r="I38" s="175">
        <f t="shared" si="0"/>
        <v>0</v>
      </c>
      <c r="J38" s="175">
        <f t="shared" si="1"/>
        <v>0</v>
      </c>
      <c r="K38" s="175">
        <f t="shared" si="2"/>
        <v>0</v>
      </c>
      <c r="L38" s="175">
        <f t="shared" si="3"/>
        <v>0</v>
      </c>
    </row>
    <row r="39" spans="1:12" ht="24.75" customHeight="1" x14ac:dyDescent="0.25">
      <c r="A39" s="63">
        <v>19</v>
      </c>
      <c r="B39" s="65" t="s">
        <v>190</v>
      </c>
      <c r="C39" s="63" t="s">
        <v>184</v>
      </c>
      <c r="D39" s="62" t="s">
        <v>185</v>
      </c>
      <c r="E39" s="63">
        <v>300</v>
      </c>
      <c r="F39" s="64"/>
      <c r="G39" s="175"/>
      <c r="H39" s="176"/>
      <c r="I39" s="175">
        <f t="shared" si="0"/>
        <v>0</v>
      </c>
      <c r="J39" s="175">
        <f t="shared" si="1"/>
        <v>0</v>
      </c>
      <c r="K39" s="175">
        <f t="shared" si="2"/>
        <v>0</v>
      </c>
      <c r="L39" s="175">
        <f t="shared" si="3"/>
        <v>0</v>
      </c>
    </row>
    <row r="40" spans="1:12" ht="17.25" customHeight="1" x14ac:dyDescent="0.25">
      <c r="A40" s="63">
        <v>20</v>
      </c>
      <c r="B40" s="65" t="s">
        <v>191</v>
      </c>
      <c r="C40" s="63" t="s">
        <v>192</v>
      </c>
      <c r="D40" s="62" t="s">
        <v>45</v>
      </c>
      <c r="E40" s="63">
        <v>100</v>
      </c>
      <c r="F40" s="64"/>
      <c r="G40" s="175"/>
      <c r="H40" s="176"/>
      <c r="I40" s="175">
        <f t="shared" si="0"/>
        <v>0</v>
      </c>
      <c r="J40" s="175">
        <f t="shared" si="1"/>
        <v>0</v>
      </c>
      <c r="K40" s="175">
        <f t="shared" si="2"/>
        <v>0</v>
      </c>
      <c r="L40" s="175">
        <f t="shared" si="3"/>
        <v>0</v>
      </c>
    </row>
    <row r="41" spans="1:12" ht="28.5" customHeight="1" x14ac:dyDescent="0.25">
      <c r="A41" s="63">
        <v>21</v>
      </c>
      <c r="B41" s="61" t="s">
        <v>193</v>
      </c>
      <c r="C41" s="63" t="s">
        <v>194</v>
      </c>
      <c r="D41" s="62" t="s">
        <v>45</v>
      </c>
      <c r="E41" s="63">
        <v>80</v>
      </c>
      <c r="F41" s="64"/>
      <c r="G41" s="175"/>
      <c r="H41" s="176"/>
      <c r="I41" s="175">
        <f t="shared" si="0"/>
        <v>0</v>
      </c>
      <c r="J41" s="175">
        <f t="shared" si="1"/>
        <v>0</v>
      </c>
      <c r="K41" s="175">
        <f t="shared" si="2"/>
        <v>0</v>
      </c>
      <c r="L41" s="175">
        <f t="shared" si="3"/>
        <v>0</v>
      </c>
    </row>
    <row r="42" spans="1:12" ht="26.25" customHeight="1" x14ac:dyDescent="0.25">
      <c r="A42" s="63">
        <v>22</v>
      </c>
      <c r="B42" s="61" t="s">
        <v>195</v>
      </c>
      <c r="C42" s="63" t="s">
        <v>194</v>
      </c>
      <c r="D42" s="62" t="s">
        <v>45</v>
      </c>
      <c r="E42" s="63">
        <v>70</v>
      </c>
      <c r="F42" s="64"/>
      <c r="G42" s="175"/>
      <c r="H42" s="176"/>
      <c r="I42" s="175">
        <f t="shared" si="0"/>
        <v>0</v>
      </c>
      <c r="J42" s="175">
        <f t="shared" si="1"/>
        <v>0</v>
      </c>
      <c r="K42" s="175">
        <f t="shared" si="2"/>
        <v>0</v>
      </c>
      <c r="L42" s="175">
        <f t="shared" si="3"/>
        <v>0</v>
      </c>
    </row>
    <row r="43" spans="1:12" ht="42" customHeight="1" x14ac:dyDescent="0.25">
      <c r="A43" s="63">
        <v>23</v>
      </c>
      <c r="B43" s="61" t="s">
        <v>196</v>
      </c>
      <c r="C43" s="63" t="s">
        <v>197</v>
      </c>
      <c r="D43" s="62" t="s">
        <v>45</v>
      </c>
      <c r="E43" s="63">
        <v>15</v>
      </c>
      <c r="F43" s="64"/>
      <c r="G43" s="175"/>
      <c r="H43" s="176"/>
      <c r="I43" s="175">
        <f t="shared" si="0"/>
        <v>0</v>
      </c>
      <c r="J43" s="175">
        <f t="shared" si="1"/>
        <v>0</v>
      </c>
      <c r="K43" s="175">
        <f t="shared" si="2"/>
        <v>0</v>
      </c>
      <c r="L43" s="175">
        <f t="shared" si="3"/>
        <v>0</v>
      </c>
    </row>
    <row r="44" spans="1:12" ht="27" customHeight="1" x14ac:dyDescent="0.25">
      <c r="A44" s="63">
        <v>24</v>
      </c>
      <c r="B44" s="65" t="s">
        <v>198</v>
      </c>
      <c r="C44" s="63" t="s">
        <v>199</v>
      </c>
      <c r="D44" s="62" t="s">
        <v>45</v>
      </c>
      <c r="E44" s="63">
        <v>25</v>
      </c>
      <c r="F44" s="64"/>
      <c r="G44" s="175"/>
      <c r="H44" s="176"/>
      <c r="I44" s="175">
        <f t="shared" si="0"/>
        <v>0</v>
      </c>
      <c r="J44" s="175">
        <f t="shared" si="1"/>
        <v>0</v>
      </c>
      <c r="K44" s="175">
        <f t="shared" si="2"/>
        <v>0</v>
      </c>
      <c r="L44" s="175">
        <f t="shared" si="3"/>
        <v>0</v>
      </c>
    </row>
    <row r="45" spans="1:12" ht="27" customHeight="1" x14ac:dyDescent="0.25">
      <c r="A45" s="63">
        <v>25</v>
      </c>
      <c r="B45" s="61" t="s">
        <v>200</v>
      </c>
      <c r="C45" s="63" t="s">
        <v>167</v>
      </c>
      <c r="D45" s="62" t="s">
        <v>45</v>
      </c>
      <c r="E45" s="63">
        <v>15</v>
      </c>
      <c r="F45" s="64"/>
      <c r="G45" s="175"/>
      <c r="H45" s="176"/>
      <c r="I45" s="175">
        <f t="shared" si="0"/>
        <v>0</v>
      </c>
      <c r="J45" s="175">
        <f t="shared" si="1"/>
        <v>0</v>
      </c>
      <c r="K45" s="175">
        <f t="shared" si="2"/>
        <v>0</v>
      </c>
      <c r="L45" s="175">
        <f t="shared" si="3"/>
        <v>0</v>
      </c>
    </row>
    <row r="46" spans="1:12" ht="37.5" customHeight="1" x14ac:dyDescent="0.25">
      <c r="A46" s="63">
        <v>26</v>
      </c>
      <c r="B46" s="61" t="s">
        <v>201</v>
      </c>
      <c r="C46" s="178" t="s">
        <v>202</v>
      </c>
      <c r="D46" s="62" t="s">
        <v>45</v>
      </c>
      <c r="E46" s="63">
        <v>180</v>
      </c>
      <c r="F46" s="64"/>
      <c r="G46" s="175"/>
      <c r="H46" s="176"/>
      <c r="I46" s="175">
        <f t="shared" si="0"/>
        <v>0</v>
      </c>
      <c r="J46" s="175">
        <f t="shared" si="1"/>
        <v>0</v>
      </c>
      <c r="K46" s="175">
        <f t="shared" si="2"/>
        <v>0</v>
      </c>
      <c r="L46" s="175">
        <f t="shared" si="3"/>
        <v>0</v>
      </c>
    </row>
    <row r="47" spans="1:12" ht="27.75" customHeight="1" x14ac:dyDescent="0.25">
      <c r="A47" s="63">
        <v>27</v>
      </c>
      <c r="B47" s="61" t="s">
        <v>203</v>
      </c>
      <c r="C47" s="63" t="s">
        <v>204</v>
      </c>
      <c r="D47" s="62" t="s">
        <v>45</v>
      </c>
      <c r="E47" s="63">
        <v>20</v>
      </c>
      <c r="F47" s="64"/>
      <c r="G47" s="175"/>
      <c r="H47" s="176"/>
      <c r="I47" s="175">
        <f t="shared" si="0"/>
        <v>0</v>
      </c>
      <c r="J47" s="175">
        <f t="shared" si="1"/>
        <v>0</v>
      </c>
      <c r="K47" s="175">
        <f t="shared" si="2"/>
        <v>0</v>
      </c>
      <c r="L47" s="175">
        <f t="shared" si="3"/>
        <v>0</v>
      </c>
    </row>
    <row r="48" spans="1:12" ht="28.5" customHeight="1" x14ac:dyDescent="0.25">
      <c r="A48" s="63">
        <v>28</v>
      </c>
      <c r="B48" s="65" t="s">
        <v>205</v>
      </c>
      <c r="C48" s="63" t="s">
        <v>167</v>
      </c>
      <c r="D48" s="62" t="s">
        <v>20</v>
      </c>
      <c r="E48" s="63">
        <v>60</v>
      </c>
      <c r="F48" s="64"/>
      <c r="G48" s="175"/>
      <c r="H48" s="176"/>
      <c r="I48" s="175">
        <f t="shared" si="0"/>
        <v>0</v>
      </c>
      <c r="J48" s="175">
        <f t="shared" si="1"/>
        <v>0</v>
      </c>
      <c r="K48" s="175">
        <f t="shared" si="2"/>
        <v>0</v>
      </c>
      <c r="L48" s="175">
        <f t="shared" si="3"/>
        <v>0</v>
      </c>
    </row>
    <row r="49" spans="1:12" ht="26.25" customHeight="1" x14ac:dyDescent="0.25">
      <c r="A49" s="63">
        <v>29</v>
      </c>
      <c r="B49" s="65" t="s">
        <v>206</v>
      </c>
      <c r="C49" s="63" t="s">
        <v>207</v>
      </c>
      <c r="D49" s="62" t="s">
        <v>20</v>
      </c>
      <c r="E49" s="63">
        <v>100</v>
      </c>
      <c r="F49" s="64"/>
      <c r="G49" s="175"/>
      <c r="H49" s="176"/>
      <c r="I49" s="175">
        <f t="shared" si="0"/>
        <v>0</v>
      </c>
      <c r="J49" s="175">
        <f t="shared" si="1"/>
        <v>0</v>
      </c>
      <c r="K49" s="175">
        <f t="shared" si="2"/>
        <v>0</v>
      </c>
      <c r="L49" s="175">
        <f t="shared" si="3"/>
        <v>0</v>
      </c>
    </row>
    <row r="50" spans="1:12" ht="27.75" customHeight="1" x14ac:dyDescent="0.25">
      <c r="A50" s="63">
        <v>30</v>
      </c>
      <c r="B50" s="65" t="s">
        <v>208</v>
      </c>
      <c r="C50" s="63" t="s">
        <v>167</v>
      </c>
      <c r="D50" s="62" t="s">
        <v>45</v>
      </c>
      <c r="E50" s="63">
        <v>100</v>
      </c>
      <c r="F50" s="64"/>
      <c r="G50" s="175"/>
      <c r="H50" s="176"/>
      <c r="I50" s="175">
        <f t="shared" si="0"/>
        <v>0</v>
      </c>
      <c r="J50" s="175">
        <f t="shared" si="1"/>
        <v>0</v>
      </c>
      <c r="K50" s="175">
        <f t="shared" si="2"/>
        <v>0</v>
      </c>
      <c r="L50" s="175">
        <f t="shared" si="3"/>
        <v>0</v>
      </c>
    </row>
    <row r="51" spans="1:12" ht="24" customHeight="1" x14ac:dyDescent="0.25">
      <c r="A51" s="63">
        <v>31</v>
      </c>
      <c r="B51" s="65" t="s">
        <v>209</v>
      </c>
      <c r="C51" s="63" t="s">
        <v>184</v>
      </c>
      <c r="D51" s="62" t="s">
        <v>185</v>
      </c>
      <c r="E51" s="63">
        <v>80</v>
      </c>
      <c r="F51" s="64"/>
      <c r="G51" s="175"/>
      <c r="H51" s="176"/>
      <c r="I51" s="175">
        <f t="shared" si="0"/>
        <v>0</v>
      </c>
      <c r="J51" s="175">
        <f t="shared" si="1"/>
        <v>0</v>
      </c>
      <c r="K51" s="175">
        <f t="shared" si="2"/>
        <v>0</v>
      </c>
      <c r="L51" s="175">
        <f t="shared" si="3"/>
        <v>0</v>
      </c>
    </row>
    <row r="52" spans="1:12" ht="27.75" customHeight="1" x14ac:dyDescent="0.25">
      <c r="A52" s="63">
        <v>32</v>
      </c>
      <c r="B52" s="179" t="s">
        <v>210</v>
      </c>
      <c r="C52" s="63" t="s">
        <v>172</v>
      </c>
      <c r="D52" s="181" t="s">
        <v>45</v>
      </c>
      <c r="E52" s="180">
        <v>75</v>
      </c>
      <c r="F52" s="101"/>
      <c r="G52" s="175"/>
      <c r="H52" s="176"/>
      <c r="I52" s="175">
        <f t="shared" si="0"/>
        <v>0</v>
      </c>
      <c r="J52" s="175">
        <f t="shared" si="1"/>
        <v>0</v>
      </c>
      <c r="K52" s="175">
        <f t="shared" si="2"/>
        <v>0</v>
      </c>
      <c r="L52" s="175">
        <f t="shared" si="3"/>
        <v>0</v>
      </c>
    </row>
    <row r="53" spans="1:12" ht="70.5" customHeight="1" thickBot="1" x14ac:dyDescent="0.3">
      <c r="A53" s="63">
        <v>33</v>
      </c>
      <c r="B53" s="179" t="s">
        <v>211</v>
      </c>
      <c r="C53" s="180" t="s">
        <v>212</v>
      </c>
      <c r="D53" s="182" t="s">
        <v>45</v>
      </c>
      <c r="E53" s="180">
        <v>4000</v>
      </c>
      <c r="F53" s="101"/>
      <c r="G53" s="175"/>
      <c r="H53" s="176"/>
      <c r="I53" s="175">
        <f>H53*G53</f>
        <v>0</v>
      </c>
      <c r="J53" s="175">
        <f>E53*G53</f>
        <v>0</v>
      </c>
      <c r="K53" s="175">
        <f t="shared" si="2"/>
        <v>0</v>
      </c>
      <c r="L53" s="175">
        <f t="shared" si="3"/>
        <v>0</v>
      </c>
    </row>
    <row r="54" spans="1:12" ht="15.75" customHeight="1" thickBot="1" x14ac:dyDescent="0.3">
      <c r="A54" s="243" t="s">
        <v>28</v>
      </c>
      <c r="B54" s="236"/>
      <c r="C54" s="236"/>
      <c r="D54" s="236"/>
      <c r="E54" s="236"/>
      <c r="F54" s="236"/>
      <c r="G54" s="236"/>
      <c r="H54" s="236"/>
      <c r="I54" s="237"/>
      <c r="J54" s="183">
        <f>SUM(J21:J53)</f>
        <v>0</v>
      </c>
      <c r="K54" s="184" t="s">
        <v>29</v>
      </c>
      <c r="L54" s="185">
        <f>SUM(L21:L53)</f>
        <v>0</v>
      </c>
    </row>
    <row r="55" spans="1:12" ht="15.75" customHeight="1" x14ac:dyDescent="0.25"/>
    <row r="56" spans="1:12" ht="15.75" customHeight="1" x14ac:dyDescent="0.25">
      <c r="B56" s="240" t="s">
        <v>30</v>
      </c>
      <c r="C56" s="241"/>
    </row>
    <row r="57" spans="1:12" ht="15.75" customHeight="1" x14ac:dyDescent="0.25">
      <c r="B57" s="186"/>
      <c r="C57" s="186"/>
    </row>
    <row r="58" spans="1:12" ht="45" customHeight="1" x14ac:dyDescent="0.25">
      <c r="A58" s="244" t="s">
        <v>213</v>
      </c>
      <c r="B58" s="219"/>
      <c r="C58" s="219"/>
      <c r="D58" s="219"/>
      <c r="E58" s="219"/>
      <c r="F58" s="219"/>
      <c r="G58" s="219"/>
      <c r="H58" s="219"/>
      <c r="I58" s="219"/>
      <c r="J58" s="219"/>
      <c r="K58" s="219"/>
      <c r="L58" s="219"/>
    </row>
    <row r="59" spans="1:12" ht="15.75" customHeight="1" x14ac:dyDescent="0.25">
      <c r="B59" s="186"/>
      <c r="C59" s="186"/>
    </row>
    <row r="60" spans="1:12" ht="15.75" customHeight="1" x14ac:dyDescent="0.25">
      <c r="A60" s="87" t="s">
        <v>32</v>
      </c>
      <c r="B60" s="88"/>
      <c r="C60" s="88"/>
      <c r="D60" s="88"/>
      <c r="E60" s="88"/>
      <c r="F60" s="45"/>
      <c r="G60" s="230" t="s">
        <v>33</v>
      </c>
      <c r="H60" s="219"/>
      <c r="I60" s="219"/>
      <c r="J60" s="219"/>
      <c r="K60" s="219"/>
    </row>
    <row r="61" spans="1:12" ht="28.5" customHeight="1" x14ac:dyDescent="0.25">
      <c r="A61" s="89" t="s">
        <v>34</v>
      </c>
      <c r="B61" s="89"/>
      <c r="C61" s="89"/>
      <c r="D61" s="89"/>
      <c r="E61" s="89"/>
      <c r="F61" s="45"/>
      <c r="G61" s="231" t="s">
        <v>35</v>
      </c>
      <c r="H61" s="219"/>
      <c r="I61" s="219"/>
      <c r="J61" s="219"/>
      <c r="K61" s="219"/>
    </row>
    <row r="62" spans="1:12" ht="15.75" customHeight="1" x14ac:dyDescent="0.25"/>
    <row r="63" spans="1:12" ht="15.75" customHeight="1" x14ac:dyDescent="0.25"/>
    <row r="64" spans="1:12"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G61:K61"/>
    <mergeCell ref="A1:B1"/>
    <mergeCell ref="A7:L7"/>
    <mergeCell ref="A54:I54"/>
    <mergeCell ref="B56:C56"/>
    <mergeCell ref="A58:L58"/>
    <mergeCell ref="G60:K60"/>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3"/>
  <sheetViews>
    <sheetView workbookViewId="0">
      <selection activeCell="M9" sqref="M9"/>
    </sheetView>
  </sheetViews>
  <sheetFormatPr defaultColWidth="14.42578125" defaultRowHeight="15" x14ac:dyDescent="0.25"/>
  <cols>
    <col min="1" max="1" width="3.7109375" style="134" customWidth="1"/>
    <col min="2" max="2" width="40.85546875" style="134" customWidth="1"/>
    <col min="3" max="3" width="11.140625" style="134" customWidth="1"/>
    <col min="4" max="4" width="9" style="134" customWidth="1"/>
    <col min="5" max="5" width="5.28515625" style="134" customWidth="1"/>
    <col min="6" max="6" width="15.7109375" style="134" customWidth="1"/>
    <col min="7" max="7" width="13" style="134" customWidth="1"/>
    <col min="8" max="9" width="7.7109375" style="134" customWidth="1"/>
    <col min="10" max="10" width="9.85546875" style="134" customWidth="1"/>
    <col min="11" max="11" width="11.140625" style="134" customWidth="1"/>
    <col min="12" max="26" width="8" style="134" customWidth="1"/>
    <col min="27" max="16384" width="14.42578125" style="134"/>
  </cols>
  <sheetData>
    <row r="1" spans="1:12" x14ac:dyDescent="0.25">
      <c r="A1" s="238" t="s">
        <v>36</v>
      </c>
      <c r="B1" s="219"/>
      <c r="C1" s="1"/>
      <c r="D1" s="1"/>
      <c r="E1" s="1"/>
      <c r="F1" s="1"/>
      <c r="K1" s="44" t="s">
        <v>0</v>
      </c>
      <c r="L1" s="1"/>
    </row>
    <row r="2" spans="1:12" x14ac:dyDescent="0.25">
      <c r="A2" s="1"/>
      <c r="B2" s="1"/>
      <c r="C2" s="1"/>
      <c r="D2" s="1"/>
      <c r="E2" s="1"/>
      <c r="F2" s="1"/>
      <c r="K2" s="1"/>
      <c r="L2" s="1"/>
    </row>
    <row r="3" spans="1:12" x14ac:dyDescent="0.25">
      <c r="A3" s="1"/>
      <c r="B3" s="1"/>
      <c r="C3" s="1"/>
      <c r="D3" s="1"/>
      <c r="E3" s="1"/>
      <c r="F3" s="1"/>
      <c r="K3" s="1"/>
      <c r="L3" s="1"/>
    </row>
    <row r="4" spans="1:12" x14ac:dyDescent="0.25">
      <c r="A4" s="2" t="s">
        <v>1</v>
      </c>
      <c r="B4" s="2"/>
      <c r="C4" s="2"/>
      <c r="D4" s="2"/>
      <c r="E4" s="2"/>
      <c r="F4" s="2"/>
      <c r="G4" s="2"/>
      <c r="H4" s="2"/>
      <c r="I4" s="2"/>
      <c r="J4" s="2"/>
      <c r="K4" s="2"/>
      <c r="L4" s="2"/>
    </row>
    <row r="5" spans="1:12" x14ac:dyDescent="0.25">
      <c r="A5" s="1" t="s">
        <v>2</v>
      </c>
      <c r="B5" s="2"/>
      <c r="C5" s="2"/>
      <c r="D5" s="2"/>
      <c r="E5" s="2"/>
      <c r="F5" s="2"/>
      <c r="G5" s="2"/>
      <c r="H5" s="2"/>
      <c r="I5" s="2"/>
      <c r="J5" s="2"/>
      <c r="K5" s="2"/>
      <c r="L5" s="2"/>
    </row>
    <row r="6" spans="1:12" x14ac:dyDescent="0.25">
      <c r="A6" s="2"/>
      <c r="B6" s="2"/>
      <c r="C6" s="2"/>
      <c r="D6" s="2"/>
      <c r="E6" s="2"/>
      <c r="F6" s="2"/>
      <c r="G6" s="2"/>
      <c r="H6" s="2"/>
      <c r="I6" s="2"/>
      <c r="J6" s="2"/>
      <c r="K6" s="2"/>
      <c r="L6" s="2"/>
    </row>
    <row r="7" spans="1:12" ht="18" customHeight="1" x14ac:dyDescent="0.25">
      <c r="A7" s="222" t="s">
        <v>3</v>
      </c>
      <c r="B7" s="219"/>
      <c r="C7" s="219"/>
      <c r="D7" s="219"/>
      <c r="E7" s="219"/>
      <c r="F7" s="219"/>
      <c r="G7" s="219"/>
      <c r="H7" s="219"/>
      <c r="I7" s="219"/>
      <c r="J7" s="219"/>
      <c r="K7" s="219"/>
      <c r="L7" s="219"/>
    </row>
    <row r="10" spans="1:12" x14ac:dyDescent="0.25">
      <c r="A10" s="254" t="s">
        <v>214</v>
      </c>
      <c r="B10" s="254"/>
      <c r="C10" s="254"/>
      <c r="D10" s="254"/>
      <c r="E10" s="254"/>
      <c r="F10" s="254"/>
    </row>
    <row r="11" spans="1:12" ht="15.75" customHeight="1" thickBot="1" x14ac:dyDescent="0.3"/>
    <row r="12" spans="1:12" ht="36" customHeight="1" x14ac:dyDescent="0.25">
      <c r="A12" s="290" t="s">
        <v>6</v>
      </c>
      <c r="B12" s="291" t="s">
        <v>7</v>
      </c>
      <c r="C12" s="291" t="s">
        <v>8</v>
      </c>
      <c r="D12" s="291" t="s">
        <v>9</v>
      </c>
      <c r="E12" s="291" t="s">
        <v>10</v>
      </c>
      <c r="F12" s="291" t="s">
        <v>11</v>
      </c>
      <c r="G12" s="291" t="s">
        <v>12</v>
      </c>
      <c r="H12" s="291" t="s">
        <v>40</v>
      </c>
      <c r="I12" s="291" t="s">
        <v>15</v>
      </c>
      <c r="J12" s="291" t="s">
        <v>13</v>
      </c>
      <c r="K12" s="291" t="s">
        <v>16</v>
      </c>
      <c r="L12" s="292" t="s">
        <v>17</v>
      </c>
    </row>
    <row r="13" spans="1:12" ht="27.75" customHeight="1" x14ac:dyDescent="0.25">
      <c r="A13" s="293">
        <v>1</v>
      </c>
      <c r="B13" s="191" t="s">
        <v>215</v>
      </c>
      <c r="C13" s="192" t="s">
        <v>216</v>
      </c>
      <c r="D13" s="192" t="s">
        <v>45</v>
      </c>
      <c r="E13" s="193">
        <v>120</v>
      </c>
      <c r="F13" s="24"/>
      <c r="G13" s="128"/>
      <c r="H13" s="168"/>
      <c r="I13" s="128">
        <f t="shared" ref="I13:I18" si="0">H13*G13</f>
        <v>0</v>
      </c>
      <c r="J13" s="128">
        <f t="shared" ref="J13:J18" si="1">G13*E13</f>
        <v>0</v>
      </c>
      <c r="K13" s="128">
        <f>ROUND(I13+G13,2)</f>
        <v>0</v>
      </c>
      <c r="L13" s="294">
        <f t="shared" ref="L13:L25" si="2">K13*E13</f>
        <v>0</v>
      </c>
    </row>
    <row r="14" spans="1:12" ht="38.25" customHeight="1" x14ac:dyDescent="0.25">
      <c r="A14" s="293">
        <v>2</v>
      </c>
      <c r="B14" s="191" t="s">
        <v>217</v>
      </c>
      <c r="C14" s="192" t="s">
        <v>216</v>
      </c>
      <c r="D14" s="192" t="s">
        <v>45</v>
      </c>
      <c r="E14" s="193">
        <v>300</v>
      </c>
      <c r="F14" s="24"/>
      <c r="G14" s="128"/>
      <c r="H14" s="168"/>
      <c r="I14" s="128">
        <f t="shared" si="0"/>
        <v>0</v>
      </c>
      <c r="J14" s="128">
        <f t="shared" si="1"/>
        <v>0</v>
      </c>
      <c r="K14" s="128">
        <f t="shared" ref="K14:K26" si="3">ROUND(I14+G14,2)</f>
        <v>0</v>
      </c>
      <c r="L14" s="294">
        <f t="shared" si="2"/>
        <v>0</v>
      </c>
    </row>
    <row r="15" spans="1:12" ht="53.25" customHeight="1" x14ac:dyDescent="0.25">
      <c r="A15" s="293">
        <v>3</v>
      </c>
      <c r="B15" s="167" t="s">
        <v>218</v>
      </c>
      <c r="C15" s="125" t="s">
        <v>219</v>
      </c>
      <c r="D15" s="125" t="s">
        <v>45</v>
      </c>
      <c r="E15" s="193">
        <v>30</v>
      </c>
      <c r="F15" s="24"/>
      <c r="G15" s="128"/>
      <c r="H15" s="168"/>
      <c r="I15" s="128">
        <f t="shared" si="0"/>
        <v>0</v>
      </c>
      <c r="J15" s="128">
        <f t="shared" si="1"/>
        <v>0</v>
      </c>
      <c r="K15" s="128">
        <f t="shared" si="3"/>
        <v>0</v>
      </c>
      <c r="L15" s="294">
        <f t="shared" si="2"/>
        <v>0</v>
      </c>
    </row>
    <row r="16" spans="1:12" ht="28.5" customHeight="1" x14ac:dyDescent="0.25">
      <c r="A16" s="293">
        <v>4</v>
      </c>
      <c r="B16" s="167" t="s">
        <v>220</v>
      </c>
      <c r="C16" s="125" t="s">
        <v>219</v>
      </c>
      <c r="D16" s="125" t="s">
        <v>45</v>
      </c>
      <c r="E16" s="193">
        <v>150</v>
      </c>
      <c r="F16" s="24"/>
      <c r="G16" s="128"/>
      <c r="H16" s="168"/>
      <c r="I16" s="128">
        <f t="shared" si="0"/>
        <v>0</v>
      </c>
      <c r="J16" s="128">
        <f t="shared" si="1"/>
        <v>0</v>
      </c>
      <c r="K16" s="128">
        <f t="shared" si="3"/>
        <v>0</v>
      </c>
      <c r="L16" s="294">
        <f t="shared" si="2"/>
        <v>0</v>
      </c>
    </row>
    <row r="17" spans="1:12" ht="30" customHeight="1" x14ac:dyDescent="0.25">
      <c r="A17" s="293">
        <v>5</v>
      </c>
      <c r="B17" s="167" t="s">
        <v>221</v>
      </c>
      <c r="C17" s="125" t="s">
        <v>219</v>
      </c>
      <c r="D17" s="125" t="s">
        <v>45</v>
      </c>
      <c r="E17" s="193">
        <v>40</v>
      </c>
      <c r="F17" s="24"/>
      <c r="G17" s="128"/>
      <c r="H17" s="168"/>
      <c r="I17" s="128">
        <f t="shared" si="0"/>
        <v>0</v>
      </c>
      <c r="J17" s="128">
        <f t="shared" si="1"/>
        <v>0</v>
      </c>
      <c r="K17" s="128">
        <f t="shared" si="3"/>
        <v>0</v>
      </c>
      <c r="L17" s="294">
        <f t="shared" si="2"/>
        <v>0</v>
      </c>
    </row>
    <row r="18" spans="1:12" ht="62.25" customHeight="1" x14ac:dyDescent="0.25">
      <c r="A18" s="293">
        <v>7</v>
      </c>
      <c r="B18" s="167" t="s">
        <v>222</v>
      </c>
      <c r="C18" s="24" t="s">
        <v>219</v>
      </c>
      <c r="D18" s="125" t="s">
        <v>45</v>
      </c>
      <c r="E18" s="193">
        <v>130</v>
      </c>
      <c r="F18" s="24"/>
      <c r="G18" s="128"/>
      <c r="H18" s="168"/>
      <c r="I18" s="128">
        <f t="shared" si="0"/>
        <v>0</v>
      </c>
      <c r="J18" s="128">
        <f t="shared" si="1"/>
        <v>0</v>
      </c>
      <c r="K18" s="128">
        <f t="shared" si="3"/>
        <v>0</v>
      </c>
      <c r="L18" s="294">
        <f t="shared" si="2"/>
        <v>0</v>
      </c>
    </row>
    <row r="19" spans="1:12" ht="12.75" customHeight="1" x14ac:dyDescent="0.25">
      <c r="A19" s="293">
        <v>8</v>
      </c>
      <c r="B19" s="167" t="s">
        <v>223</v>
      </c>
      <c r="C19" s="24" t="s">
        <v>219</v>
      </c>
      <c r="D19" s="125" t="s">
        <v>45</v>
      </c>
      <c r="E19" s="193">
        <v>60</v>
      </c>
      <c r="F19" s="24"/>
      <c r="G19" s="128"/>
      <c r="H19" s="168"/>
      <c r="I19" s="128">
        <v>0</v>
      </c>
      <c r="J19" s="128">
        <v>0</v>
      </c>
      <c r="K19" s="128">
        <f t="shared" si="3"/>
        <v>0</v>
      </c>
      <c r="L19" s="294">
        <f t="shared" si="2"/>
        <v>0</v>
      </c>
    </row>
    <row r="20" spans="1:12" ht="27" customHeight="1" x14ac:dyDescent="0.25">
      <c r="A20" s="293">
        <v>9</v>
      </c>
      <c r="B20" s="167" t="s">
        <v>224</v>
      </c>
      <c r="C20" s="125" t="s">
        <v>219</v>
      </c>
      <c r="D20" s="125" t="s">
        <v>45</v>
      </c>
      <c r="E20" s="193">
        <v>90</v>
      </c>
      <c r="F20" s="24"/>
      <c r="G20" s="128"/>
      <c r="H20" s="168"/>
      <c r="I20" s="128">
        <f t="shared" ref="I20:I25" si="4">H20*G20</f>
        <v>0</v>
      </c>
      <c r="J20" s="128">
        <f t="shared" ref="J20:J25" si="5">G20*E20</f>
        <v>0</v>
      </c>
      <c r="K20" s="128">
        <f t="shared" si="3"/>
        <v>0</v>
      </c>
      <c r="L20" s="294">
        <f t="shared" si="2"/>
        <v>0</v>
      </c>
    </row>
    <row r="21" spans="1:12" ht="39.75" customHeight="1" x14ac:dyDescent="0.25">
      <c r="A21" s="293">
        <v>10</v>
      </c>
      <c r="B21" s="167" t="s">
        <v>225</v>
      </c>
      <c r="C21" s="125" t="s">
        <v>226</v>
      </c>
      <c r="D21" s="125" t="s">
        <v>45</v>
      </c>
      <c r="E21" s="193">
        <v>100</v>
      </c>
      <c r="F21" s="24"/>
      <c r="G21" s="128"/>
      <c r="H21" s="168"/>
      <c r="I21" s="128">
        <f t="shared" si="4"/>
        <v>0</v>
      </c>
      <c r="J21" s="128">
        <f t="shared" si="5"/>
        <v>0</v>
      </c>
      <c r="K21" s="128">
        <f t="shared" si="3"/>
        <v>0</v>
      </c>
      <c r="L21" s="294">
        <f t="shared" si="2"/>
        <v>0</v>
      </c>
    </row>
    <row r="22" spans="1:12" ht="49.5" customHeight="1" x14ac:dyDescent="0.25">
      <c r="A22" s="293">
        <v>11</v>
      </c>
      <c r="B22" s="167" t="s">
        <v>227</v>
      </c>
      <c r="C22" s="125" t="s">
        <v>219</v>
      </c>
      <c r="D22" s="125" t="s">
        <v>45</v>
      </c>
      <c r="E22" s="193">
        <v>50</v>
      </c>
      <c r="F22" s="24"/>
      <c r="G22" s="128"/>
      <c r="H22" s="168"/>
      <c r="I22" s="128">
        <f t="shared" si="4"/>
        <v>0</v>
      </c>
      <c r="J22" s="128">
        <f t="shared" si="5"/>
        <v>0</v>
      </c>
      <c r="K22" s="128">
        <f t="shared" si="3"/>
        <v>0</v>
      </c>
      <c r="L22" s="294">
        <f t="shared" si="2"/>
        <v>0</v>
      </c>
    </row>
    <row r="23" spans="1:12" ht="21" customHeight="1" x14ac:dyDescent="0.25">
      <c r="A23" s="293">
        <v>12</v>
      </c>
      <c r="B23" s="167" t="s">
        <v>228</v>
      </c>
      <c r="C23" s="125" t="s">
        <v>219</v>
      </c>
      <c r="D23" s="125" t="s">
        <v>45</v>
      </c>
      <c r="E23" s="193">
        <v>50</v>
      </c>
      <c r="F23" s="24"/>
      <c r="G23" s="128"/>
      <c r="H23" s="168"/>
      <c r="I23" s="128">
        <f t="shared" si="4"/>
        <v>0</v>
      </c>
      <c r="J23" s="128">
        <f t="shared" si="5"/>
        <v>0</v>
      </c>
      <c r="K23" s="128">
        <f t="shared" si="3"/>
        <v>0</v>
      </c>
      <c r="L23" s="294">
        <f t="shared" si="2"/>
        <v>0</v>
      </c>
    </row>
    <row r="24" spans="1:12" ht="18.75" customHeight="1" x14ac:dyDescent="0.25">
      <c r="A24" s="293">
        <v>13</v>
      </c>
      <c r="B24" s="167" t="s">
        <v>229</v>
      </c>
      <c r="C24" s="125" t="s">
        <v>219</v>
      </c>
      <c r="D24" s="125" t="s">
        <v>45</v>
      </c>
      <c r="E24" s="193">
        <v>50</v>
      </c>
      <c r="F24" s="24"/>
      <c r="G24" s="128"/>
      <c r="H24" s="168"/>
      <c r="I24" s="128">
        <f t="shared" si="4"/>
        <v>0</v>
      </c>
      <c r="J24" s="128">
        <f t="shared" si="5"/>
        <v>0</v>
      </c>
      <c r="K24" s="128">
        <f t="shared" si="3"/>
        <v>0</v>
      </c>
      <c r="L24" s="294">
        <f t="shared" si="2"/>
        <v>0</v>
      </c>
    </row>
    <row r="25" spans="1:12" ht="19.5" customHeight="1" x14ac:dyDescent="0.25">
      <c r="A25" s="293">
        <v>14</v>
      </c>
      <c r="B25" s="167" t="s">
        <v>230</v>
      </c>
      <c r="C25" s="125" t="s">
        <v>219</v>
      </c>
      <c r="D25" s="125" t="s">
        <v>45</v>
      </c>
      <c r="E25" s="193">
        <v>50</v>
      </c>
      <c r="F25" s="24"/>
      <c r="G25" s="128"/>
      <c r="H25" s="168"/>
      <c r="I25" s="128">
        <f t="shared" si="4"/>
        <v>0</v>
      </c>
      <c r="J25" s="128">
        <f t="shared" si="5"/>
        <v>0</v>
      </c>
      <c r="K25" s="128">
        <f t="shared" si="3"/>
        <v>0</v>
      </c>
      <c r="L25" s="294">
        <f t="shared" si="2"/>
        <v>0</v>
      </c>
    </row>
    <row r="26" spans="1:12" ht="63.75" customHeight="1" x14ac:dyDescent="0.25">
      <c r="A26" s="293">
        <v>15</v>
      </c>
      <c r="B26" s="167" t="s">
        <v>231</v>
      </c>
      <c r="C26" s="125" t="s">
        <v>219</v>
      </c>
      <c r="D26" s="125" t="s">
        <v>45</v>
      </c>
      <c r="E26" s="193">
        <v>120</v>
      </c>
      <c r="F26" s="24"/>
      <c r="G26" s="128"/>
      <c r="H26" s="168"/>
      <c r="I26" s="128">
        <f>H26*G26</f>
        <v>0</v>
      </c>
      <c r="J26" s="128">
        <f>G26*E26</f>
        <v>0</v>
      </c>
      <c r="K26" s="128">
        <f t="shared" si="3"/>
        <v>0</v>
      </c>
      <c r="L26" s="294">
        <f>K26*E26</f>
        <v>0</v>
      </c>
    </row>
    <row r="27" spans="1:12" ht="15.75" customHeight="1" thickBot="1" x14ac:dyDescent="0.3">
      <c r="A27" s="295" t="s">
        <v>28</v>
      </c>
      <c r="B27" s="296"/>
      <c r="C27" s="296"/>
      <c r="D27" s="296"/>
      <c r="E27" s="296"/>
      <c r="F27" s="296"/>
      <c r="G27" s="296"/>
      <c r="H27" s="296"/>
      <c r="I27" s="297"/>
      <c r="J27" s="298">
        <f>SUM(J13:J26)</f>
        <v>0</v>
      </c>
      <c r="K27" s="299"/>
      <c r="L27" s="300">
        <f>SUM(L13:L26)</f>
        <v>0</v>
      </c>
    </row>
    <row r="28" spans="1:12" ht="15.75" customHeight="1" x14ac:dyDescent="0.25"/>
    <row r="29" spans="1:12" ht="15.75" hidden="1" customHeight="1" x14ac:dyDescent="0.25"/>
    <row r="30" spans="1:12" ht="15.75" hidden="1" customHeight="1" x14ac:dyDescent="0.25"/>
    <row r="31" spans="1:12" ht="15.75" hidden="1" customHeight="1" x14ac:dyDescent="0.25"/>
    <row r="32" spans="1:12" ht="15.75" hidden="1" customHeight="1" x14ac:dyDescent="0.25"/>
    <row r="33" spans="1:12" ht="15.75" customHeight="1" x14ac:dyDescent="0.25">
      <c r="B33" s="197" t="s">
        <v>30</v>
      </c>
      <c r="C33" s="214"/>
      <c r="D33" s="214"/>
    </row>
    <row r="34" spans="1:12" ht="15.75" customHeight="1" x14ac:dyDescent="0.25">
      <c r="B34" s="1"/>
    </row>
    <row r="35" spans="1:12" ht="15.75" customHeight="1" thickBot="1" x14ac:dyDescent="0.3">
      <c r="B35" s="194" t="s">
        <v>232</v>
      </c>
    </row>
    <row r="36" spans="1:12" ht="42.75" customHeight="1" x14ac:dyDescent="0.25">
      <c r="A36" s="255" t="s">
        <v>233</v>
      </c>
      <c r="B36" s="256"/>
      <c r="C36" s="257" t="s">
        <v>234</v>
      </c>
      <c r="D36" s="258"/>
      <c r="E36" s="258"/>
      <c r="F36" s="258"/>
      <c r="G36" s="258"/>
      <c r="H36" s="258"/>
      <c r="I36" s="258"/>
      <c r="J36" s="258"/>
      <c r="K36" s="258"/>
      <c r="L36" s="256"/>
    </row>
    <row r="37" spans="1:12" ht="18" customHeight="1" x14ac:dyDescent="0.25">
      <c r="A37" s="253" t="s">
        <v>235</v>
      </c>
      <c r="B37" s="246"/>
      <c r="C37" s="247" t="s">
        <v>236</v>
      </c>
      <c r="D37" s="219"/>
      <c r="E37" s="219"/>
      <c r="F37" s="219"/>
      <c r="G37" s="219"/>
      <c r="H37" s="219"/>
      <c r="I37" s="219"/>
      <c r="J37" s="219"/>
      <c r="K37" s="219"/>
      <c r="L37" s="246"/>
    </row>
    <row r="38" spans="1:12" ht="18" customHeight="1" x14ac:dyDescent="0.25">
      <c r="A38" s="245" t="s">
        <v>237</v>
      </c>
      <c r="B38" s="246"/>
      <c r="C38" s="247" t="s">
        <v>238</v>
      </c>
      <c r="D38" s="219"/>
      <c r="E38" s="219"/>
      <c r="F38" s="219"/>
      <c r="G38" s="219"/>
      <c r="H38" s="219"/>
      <c r="I38" s="219"/>
      <c r="J38" s="219"/>
      <c r="K38" s="219"/>
      <c r="L38" s="246"/>
    </row>
    <row r="39" spans="1:12" ht="18" customHeight="1" x14ac:dyDescent="0.25">
      <c r="A39" s="245" t="s">
        <v>239</v>
      </c>
      <c r="B39" s="246"/>
      <c r="C39" s="247" t="s">
        <v>240</v>
      </c>
      <c r="D39" s="219"/>
      <c r="E39" s="219"/>
      <c r="F39" s="219"/>
      <c r="G39" s="219"/>
      <c r="H39" s="219"/>
      <c r="I39" s="219"/>
      <c r="J39" s="219"/>
      <c r="K39" s="219"/>
      <c r="L39" s="246"/>
    </row>
    <row r="40" spans="1:12" ht="50.25" customHeight="1" x14ac:dyDescent="0.25">
      <c r="A40" s="245" t="s">
        <v>241</v>
      </c>
      <c r="B40" s="246"/>
      <c r="C40" s="247" t="s">
        <v>242</v>
      </c>
      <c r="D40" s="219"/>
      <c r="E40" s="219"/>
      <c r="F40" s="219"/>
      <c r="G40" s="219"/>
      <c r="H40" s="219"/>
      <c r="I40" s="219"/>
      <c r="J40" s="219"/>
      <c r="K40" s="219"/>
      <c r="L40" s="246"/>
    </row>
    <row r="41" spans="1:12" ht="18" customHeight="1" x14ac:dyDescent="0.25">
      <c r="A41" s="245" t="s">
        <v>243</v>
      </c>
      <c r="B41" s="246"/>
      <c r="C41" s="247" t="s">
        <v>244</v>
      </c>
      <c r="D41" s="219"/>
      <c r="E41" s="219"/>
      <c r="F41" s="219"/>
      <c r="G41" s="219"/>
      <c r="H41" s="219"/>
      <c r="I41" s="219"/>
      <c r="J41" s="219"/>
      <c r="K41" s="219"/>
      <c r="L41" s="246"/>
    </row>
    <row r="42" spans="1:12" ht="15.75" customHeight="1" x14ac:dyDescent="0.25">
      <c r="A42" s="245" t="s">
        <v>245</v>
      </c>
      <c r="B42" s="246"/>
      <c r="C42" s="247" t="s">
        <v>246</v>
      </c>
      <c r="D42" s="219"/>
      <c r="E42" s="219"/>
      <c r="F42" s="219"/>
      <c r="G42" s="219"/>
      <c r="H42" s="219"/>
      <c r="I42" s="219"/>
      <c r="J42" s="219"/>
      <c r="K42" s="219"/>
      <c r="L42" s="246"/>
    </row>
    <row r="43" spans="1:12" ht="28.5" customHeight="1" x14ac:dyDescent="0.25">
      <c r="A43" s="245" t="s">
        <v>247</v>
      </c>
      <c r="B43" s="246"/>
      <c r="C43" s="247" t="s">
        <v>248</v>
      </c>
      <c r="D43" s="219"/>
      <c r="E43" s="219"/>
      <c r="F43" s="219"/>
      <c r="G43" s="219"/>
      <c r="H43" s="219"/>
      <c r="I43" s="219"/>
      <c r="J43" s="219"/>
      <c r="K43" s="219"/>
      <c r="L43" s="246"/>
    </row>
    <row r="44" spans="1:12" ht="25.5" customHeight="1" thickBot="1" x14ac:dyDescent="0.3">
      <c r="A44" s="248" t="s">
        <v>249</v>
      </c>
      <c r="B44" s="249"/>
      <c r="C44" s="250" t="s">
        <v>250</v>
      </c>
      <c r="D44" s="251"/>
      <c r="E44" s="251"/>
      <c r="F44" s="251"/>
      <c r="G44" s="251"/>
      <c r="H44" s="251"/>
      <c r="I44" s="251"/>
      <c r="J44" s="251"/>
      <c r="K44" s="251"/>
      <c r="L44" s="249"/>
    </row>
    <row r="45" spans="1:12" ht="15.75" customHeight="1" x14ac:dyDescent="0.25">
      <c r="B45" s="195"/>
      <c r="C45" s="196"/>
    </row>
    <row r="46" spans="1:12" ht="41.25" customHeight="1" x14ac:dyDescent="0.25">
      <c r="A46" s="252" t="s">
        <v>122</v>
      </c>
      <c r="B46" s="219"/>
      <c r="C46" s="219"/>
      <c r="D46" s="219"/>
      <c r="E46" s="219"/>
      <c r="F46" s="219"/>
      <c r="G46" s="219"/>
      <c r="H46" s="219"/>
      <c r="I46" s="219"/>
      <c r="J46" s="219"/>
      <c r="K46" s="219"/>
      <c r="L46" s="219"/>
    </row>
    <row r="47" spans="1:12" ht="15.75" customHeight="1" x14ac:dyDescent="0.25"/>
    <row r="48" spans="1:12" ht="15.75" customHeight="1" x14ac:dyDescent="0.25">
      <c r="A48" s="38" t="s">
        <v>32</v>
      </c>
      <c r="B48" s="39"/>
      <c r="C48" s="39"/>
      <c r="D48" s="39"/>
      <c r="E48" s="39"/>
      <c r="F48" s="1"/>
      <c r="G48" s="218" t="s">
        <v>33</v>
      </c>
      <c r="H48" s="219"/>
      <c r="I48" s="219"/>
      <c r="J48" s="219"/>
      <c r="K48" s="219"/>
    </row>
    <row r="49" spans="1:11" ht="28.5" customHeight="1" x14ac:dyDescent="0.25">
      <c r="A49" s="41" t="s">
        <v>34</v>
      </c>
      <c r="B49" s="41"/>
      <c r="C49" s="41"/>
      <c r="D49" s="41"/>
      <c r="E49" s="41"/>
      <c r="F49" s="1"/>
      <c r="G49" s="220" t="s">
        <v>35</v>
      </c>
      <c r="H49" s="219"/>
      <c r="I49" s="219"/>
      <c r="J49" s="219"/>
      <c r="K49" s="219"/>
    </row>
    <row r="50" spans="1:11" ht="15.75" customHeight="1" x14ac:dyDescent="0.25"/>
    <row r="51" spans="1:11" ht="15.75" customHeight="1" x14ac:dyDescent="0.25"/>
    <row r="52" spans="1:11" ht="15.75" customHeight="1" x14ac:dyDescent="0.25"/>
    <row r="53" spans="1:11" ht="15.75" customHeight="1" x14ac:dyDescent="0.25"/>
    <row r="54" spans="1:11" ht="15.75" customHeight="1" x14ac:dyDescent="0.25"/>
    <row r="55" spans="1:11" ht="15.75" customHeight="1" x14ac:dyDescent="0.25"/>
    <row r="56" spans="1:11" ht="15.75" customHeight="1" x14ac:dyDescent="0.25"/>
    <row r="57" spans="1:11" ht="15.75" customHeight="1" x14ac:dyDescent="0.25"/>
    <row r="58" spans="1:11" ht="15.75" customHeight="1" x14ac:dyDescent="0.25"/>
    <row r="59" spans="1:11" ht="15.75" customHeight="1" x14ac:dyDescent="0.25"/>
    <row r="60" spans="1:11" ht="15.75" customHeight="1" x14ac:dyDescent="0.25"/>
    <row r="61" spans="1:11" ht="15.75" customHeight="1" x14ac:dyDescent="0.25"/>
    <row r="62" spans="1:11" ht="15.75" customHeight="1" x14ac:dyDescent="0.25"/>
    <row r="63" spans="1:11" ht="15.75" customHeight="1" x14ac:dyDescent="0.25"/>
    <row r="64" spans="1:11"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row r="1002" ht="15.75" customHeight="1" x14ac:dyDescent="0.25"/>
    <row r="1003" ht="15.75" customHeight="1" x14ac:dyDescent="0.25"/>
  </sheetData>
  <mergeCells count="25">
    <mergeCell ref="A1:B1"/>
    <mergeCell ref="A7:L7"/>
    <mergeCell ref="A10:F10"/>
    <mergeCell ref="A27:I27"/>
    <mergeCell ref="A36:B36"/>
    <mergeCell ref="C36:L36"/>
    <mergeCell ref="A37:B37"/>
    <mergeCell ref="C37:L37"/>
    <mergeCell ref="A38:B38"/>
    <mergeCell ref="C38:L38"/>
    <mergeCell ref="A39:B39"/>
    <mergeCell ref="C39:L39"/>
    <mergeCell ref="A40:B40"/>
    <mergeCell ref="C40:L40"/>
    <mergeCell ref="A41:B41"/>
    <mergeCell ref="C41:L41"/>
    <mergeCell ref="A42:B42"/>
    <mergeCell ref="C42:L42"/>
    <mergeCell ref="G49:K49"/>
    <mergeCell ref="A43:B43"/>
    <mergeCell ref="C43:L43"/>
    <mergeCell ref="A44:B44"/>
    <mergeCell ref="C44:L44"/>
    <mergeCell ref="A46:L46"/>
    <mergeCell ref="G48:K4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00"/>
  <sheetViews>
    <sheetView tabSelected="1" workbookViewId="0">
      <selection activeCell="L15" sqref="L15"/>
    </sheetView>
  </sheetViews>
  <sheetFormatPr defaultColWidth="14.42578125" defaultRowHeight="15" x14ac:dyDescent="0.25"/>
  <cols>
    <col min="1" max="1" width="3.7109375" style="134" customWidth="1"/>
    <col min="2" max="2" width="49.42578125" style="134" customWidth="1"/>
    <col min="3" max="3" width="12" style="134" customWidth="1"/>
    <col min="4" max="4" width="10.85546875" style="134" customWidth="1"/>
    <col min="5" max="5" width="4.7109375" style="134" customWidth="1"/>
    <col min="6" max="6" width="11.42578125" style="134" customWidth="1"/>
    <col min="7" max="7" width="13.28515625" style="134" customWidth="1"/>
    <col min="8" max="9" width="8.42578125" style="134" customWidth="1"/>
    <col min="10" max="10" width="10.85546875" style="134" customWidth="1"/>
    <col min="11" max="11" width="11.42578125" style="134" customWidth="1"/>
    <col min="12" max="12" width="8.140625" style="134" customWidth="1"/>
    <col min="13" max="26" width="8" style="134" customWidth="1"/>
    <col min="27" max="16384" width="14.42578125" style="134"/>
  </cols>
  <sheetData>
    <row r="1" spans="1:12" x14ac:dyDescent="0.25">
      <c r="A1" s="232" t="s">
        <v>36</v>
      </c>
      <c r="B1" s="219"/>
      <c r="C1" s="45"/>
      <c r="D1" s="45"/>
      <c r="E1" s="45"/>
      <c r="F1" s="45"/>
      <c r="K1" s="44" t="s">
        <v>0</v>
      </c>
      <c r="L1" s="45"/>
    </row>
    <row r="2" spans="1:12" x14ac:dyDescent="0.25">
      <c r="A2" s="45"/>
      <c r="B2" s="45"/>
      <c r="C2" s="45"/>
      <c r="D2" s="45"/>
      <c r="E2" s="45"/>
      <c r="F2" s="45"/>
      <c r="K2" s="45"/>
      <c r="L2" s="45"/>
    </row>
    <row r="3" spans="1:12" x14ac:dyDescent="0.25">
      <c r="A3" s="45"/>
      <c r="B3" s="45"/>
      <c r="C3" s="45"/>
      <c r="D3" s="45"/>
      <c r="E3" s="45"/>
      <c r="F3" s="45"/>
      <c r="K3" s="45"/>
      <c r="L3" s="45"/>
    </row>
    <row r="4" spans="1:12" x14ac:dyDescent="0.25">
      <c r="A4" s="46" t="s">
        <v>1</v>
      </c>
      <c r="B4" s="46"/>
      <c r="C4" s="46"/>
      <c r="D4" s="46"/>
      <c r="E4" s="46"/>
      <c r="F4" s="46"/>
      <c r="G4" s="46"/>
      <c r="H4" s="46"/>
      <c r="I4" s="46"/>
      <c r="J4" s="46"/>
      <c r="K4" s="46"/>
      <c r="L4" s="46"/>
    </row>
    <row r="5" spans="1:12" x14ac:dyDescent="0.25">
      <c r="A5" s="45" t="s">
        <v>2</v>
      </c>
      <c r="B5" s="46"/>
      <c r="C5" s="46"/>
      <c r="D5" s="46"/>
      <c r="E5" s="46"/>
      <c r="F5" s="46"/>
      <c r="G5" s="46"/>
      <c r="H5" s="46"/>
      <c r="I5" s="46"/>
      <c r="J5" s="46"/>
      <c r="K5" s="46"/>
      <c r="L5" s="46"/>
    </row>
    <row r="6" spans="1:12" x14ac:dyDescent="0.25">
      <c r="A6" s="46"/>
      <c r="B6" s="46"/>
      <c r="C6" s="46"/>
      <c r="D6" s="46"/>
      <c r="E6" s="46"/>
      <c r="F6" s="46"/>
      <c r="G6" s="46"/>
      <c r="H6" s="46"/>
      <c r="I6" s="46"/>
      <c r="J6" s="46"/>
      <c r="K6" s="46"/>
      <c r="L6" s="46"/>
    </row>
    <row r="7" spans="1:12" ht="18" customHeight="1" x14ac:dyDescent="0.25">
      <c r="A7" s="233" t="s">
        <v>3</v>
      </c>
      <c r="B7" s="219"/>
      <c r="C7" s="219"/>
      <c r="D7" s="219"/>
      <c r="E7" s="219"/>
      <c r="F7" s="219"/>
      <c r="G7" s="219"/>
      <c r="H7" s="219"/>
      <c r="I7" s="219"/>
      <c r="J7" s="219"/>
      <c r="K7" s="219"/>
      <c r="L7" s="219"/>
    </row>
    <row r="11" spans="1:12" x14ac:dyDescent="0.25">
      <c r="A11" s="198" t="s">
        <v>251</v>
      </c>
    </row>
    <row r="12" spans="1:12" x14ac:dyDescent="0.25">
      <c r="A12" s="198" t="s">
        <v>252</v>
      </c>
      <c r="B12" s="199"/>
      <c r="C12" s="199"/>
      <c r="D12" s="199"/>
      <c r="E12" s="200"/>
      <c r="F12" s="200"/>
    </row>
    <row r="13" spans="1:12" ht="15.75" customHeight="1" thickBot="1" x14ac:dyDescent="0.3"/>
    <row r="14" spans="1:12" ht="36" customHeight="1" x14ac:dyDescent="0.25">
      <c r="A14" s="205" t="s">
        <v>6</v>
      </c>
      <c r="B14" s="206" t="s">
        <v>7</v>
      </c>
      <c r="C14" s="206" t="s">
        <v>8</v>
      </c>
      <c r="D14" s="207" t="s">
        <v>9</v>
      </c>
      <c r="E14" s="206" t="s">
        <v>10</v>
      </c>
      <c r="F14" s="206" t="s">
        <v>11</v>
      </c>
      <c r="G14" s="206" t="s">
        <v>12</v>
      </c>
      <c r="H14" s="206" t="s">
        <v>125</v>
      </c>
      <c r="I14" s="206" t="s">
        <v>15</v>
      </c>
      <c r="J14" s="206" t="s">
        <v>13</v>
      </c>
      <c r="K14" s="206" t="s">
        <v>16</v>
      </c>
      <c r="L14" s="208" t="s">
        <v>17</v>
      </c>
    </row>
    <row r="15" spans="1:12" ht="51" customHeight="1" thickBot="1" x14ac:dyDescent="0.3">
      <c r="A15" s="209">
        <v>1</v>
      </c>
      <c r="B15" s="201" t="s">
        <v>253</v>
      </c>
      <c r="C15" s="100" t="s">
        <v>254</v>
      </c>
      <c r="D15" s="100" t="s">
        <v>45</v>
      </c>
      <c r="E15" s="202">
        <v>300</v>
      </c>
      <c r="F15" s="101"/>
      <c r="G15" s="203"/>
      <c r="H15" s="204"/>
      <c r="I15" s="203">
        <f>H15*G15</f>
        <v>0</v>
      </c>
      <c r="J15" s="203">
        <f>G15*E15</f>
        <v>0</v>
      </c>
      <c r="K15" s="203">
        <f>I15+G15</f>
        <v>0</v>
      </c>
      <c r="L15" s="210">
        <f>K15*E15</f>
        <v>0</v>
      </c>
    </row>
    <row r="16" spans="1:12" ht="15.75" customHeight="1" thickBot="1" x14ac:dyDescent="0.3">
      <c r="A16" s="259" t="s">
        <v>28</v>
      </c>
      <c r="B16" s="260"/>
      <c r="C16" s="260"/>
      <c r="D16" s="260"/>
      <c r="E16" s="260"/>
      <c r="F16" s="260"/>
      <c r="G16" s="260"/>
      <c r="H16" s="260"/>
      <c r="I16" s="261"/>
      <c r="J16" s="211">
        <f>J15</f>
        <v>0</v>
      </c>
      <c r="K16" s="212" t="s">
        <v>255</v>
      </c>
      <c r="L16" s="213">
        <f>L15</f>
        <v>0</v>
      </c>
    </row>
    <row r="18" spans="1:12" ht="24" customHeight="1" x14ac:dyDescent="0.25">
      <c r="B18" s="240" t="s">
        <v>30</v>
      </c>
      <c r="C18" s="241"/>
    </row>
    <row r="19" spans="1:12" ht="44.25" customHeight="1" x14ac:dyDescent="0.25">
      <c r="A19" s="229" t="s">
        <v>103</v>
      </c>
      <c r="B19" s="219"/>
      <c r="C19" s="219"/>
      <c r="D19" s="219"/>
      <c r="E19" s="219"/>
      <c r="F19" s="219"/>
      <c r="G19" s="219"/>
      <c r="H19" s="219"/>
      <c r="I19" s="219"/>
      <c r="J19" s="219"/>
      <c r="K19" s="219"/>
      <c r="L19" s="219"/>
    </row>
    <row r="20" spans="1:12" ht="24" customHeight="1" x14ac:dyDescent="0.25">
      <c r="B20" s="186"/>
      <c r="C20" s="186"/>
    </row>
    <row r="21" spans="1:12" ht="15.75" customHeight="1" x14ac:dyDescent="0.25"/>
    <row r="22" spans="1:12" ht="15.75" customHeight="1" x14ac:dyDescent="0.25">
      <c r="A22" s="87" t="s">
        <v>32</v>
      </c>
      <c r="B22" s="88"/>
      <c r="C22" s="88"/>
      <c r="D22" s="88"/>
      <c r="E22" s="88"/>
      <c r="F22" s="45"/>
      <c r="G22" s="230" t="s">
        <v>33</v>
      </c>
      <c r="H22" s="219"/>
      <c r="I22" s="219"/>
      <c r="J22" s="219"/>
      <c r="K22" s="219"/>
    </row>
    <row r="23" spans="1:12" ht="25.5" customHeight="1" x14ac:dyDescent="0.25">
      <c r="A23" s="89" t="s">
        <v>34</v>
      </c>
      <c r="B23" s="89"/>
      <c r="C23" s="89"/>
      <c r="D23" s="89"/>
      <c r="E23" s="89"/>
      <c r="F23" s="45"/>
      <c r="G23" s="231" t="s">
        <v>35</v>
      </c>
      <c r="H23" s="219"/>
      <c r="I23" s="219"/>
      <c r="J23" s="219"/>
      <c r="K23" s="219"/>
    </row>
    <row r="24" spans="1:12" ht="15.75" customHeight="1" x14ac:dyDescent="0.25"/>
    <row r="25" spans="1:12" ht="15.75" customHeight="1" x14ac:dyDescent="0.25"/>
    <row r="26" spans="1:12" ht="15.75" customHeight="1" x14ac:dyDescent="0.25"/>
    <row r="27" spans="1:12" ht="15.75" customHeight="1" x14ac:dyDescent="0.25"/>
    <row r="28" spans="1:12" ht="15.75" customHeight="1" x14ac:dyDescent="0.25"/>
    <row r="29" spans="1:12" ht="15.75" customHeight="1" x14ac:dyDescent="0.25"/>
    <row r="30" spans="1:12" ht="15.75" customHeight="1" x14ac:dyDescent="0.25"/>
    <row r="31" spans="1:12" ht="15.75" customHeight="1" x14ac:dyDescent="0.25"/>
    <row r="32" spans="1:12"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G23:K23"/>
    <mergeCell ref="A1:B1"/>
    <mergeCell ref="A7:L7"/>
    <mergeCell ref="A16:I16"/>
    <mergeCell ref="B18:C18"/>
    <mergeCell ref="A19:L19"/>
    <mergeCell ref="G22:K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8</vt:i4>
      </vt:variant>
    </vt:vector>
  </HeadingPairs>
  <TitlesOfParts>
    <vt:vector size="8" baseType="lpstr">
      <vt:lpstr>Część nr I</vt:lpstr>
      <vt:lpstr>Część nr II</vt:lpstr>
      <vt:lpstr>Część nr III</vt:lpstr>
      <vt:lpstr>Część nr IV</vt:lpstr>
      <vt:lpstr>Część nr V</vt:lpstr>
      <vt:lpstr>Część nr VI</vt:lpstr>
      <vt:lpstr>Część nr VII</vt:lpstr>
      <vt:lpstr>Część VIII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Kot</dc:creator>
  <cp:lastModifiedBy>Nowe</cp:lastModifiedBy>
  <dcterms:created xsi:type="dcterms:W3CDTF">2014-11-04T10:07:58Z</dcterms:created>
  <dcterms:modified xsi:type="dcterms:W3CDTF">2021-10-26T12:11:46Z</dcterms:modified>
</cp:coreProperties>
</file>